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mag.mepnet.cz\UserHome\CHR\m000xz003436\Desktop\DOFINANCOVÁNÍ MPSV 2026\DOFINANCOVÁNÍ 2026 NA WEB\"/>
    </mc:Choice>
  </mc:AlternateContent>
  <xr:revisionPtr revIDLastSave="0" documentId="8_{7D4FE5C9-6837-48AD-B569-416B2140BF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tacni_rizeni_2026_KU_program_" sheetId="1" r:id="rId1"/>
  </sheets>
  <externalReferences>
    <externalReference r:id="rId2"/>
  </externalReferences>
  <definedNames>
    <definedName name="_xlnm._FilterDatabase" localSheetId="0" hidden="1">dotacni_rizeni_2026_KU_program_!$A$2:$P$423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3" i="1"/>
  <c r="L423" i="1"/>
  <c r="N423" i="1" l="1"/>
  <c r="M42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3" i="1"/>
  <c r="P423" i="1" l="1"/>
  <c r="K423" i="1" l="1"/>
</calcChain>
</file>

<file path=xl/sharedStrings.xml><?xml version="1.0" encoding="utf-8"?>
<sst xmlns="http://schemas.openxmlformats.org/spreadsheetml/2006/main" count="1824" uniqueCount="609">
  <si>
    <t>identifikátor</t>
  </si>
  <si>
    <t>Druh služby</t>
  </si>
  <si>
    <t>Název služby</t>
  </si>
  <si>
    <t>A DOMA z.s.</t>
  </si>
  <si>
    <t>osobní asistence</t>
  </si>
  <si>
    <t>Osobní asistence Čtyřlístek</t>
  </si>
  <si>
    <t>ACORUS, z.ú.</t>
  </si>
  <si>
    <t>krizová pomoc</t>
  </si>
  <si>
    <t>ACORUS - krizová pomoc</t>
  </si>
  <si>
    <t>odborné sociální poradenství</t>
  </si>
  <si>
    <t>ACORUS - poradna pro osoby ohrožené domácím násilím</t>
  </si>
  <si>
    <t>azylové domy</t>
  </si>
  <si>
    <t>ACORUS - azylový dům</t>
  </si>
  <si>
    <t>Akord, Organizační jednotka - DENNÍ STACIONÁŘ</t>
  </si>
  <si>
    <t>denní stacionáře</t>
  </si>
  <si>
    <t>Denní stacionář AKORD</t>
  </si>
  <si>
    <t>Amelie, z.s.</t>
  </si>
  <si>
    <t>sociálně aktivizační služby pro seniory a osoby se zdravotním postižením</t>
  </si>
  <si>
    <t>Centrum Amelie v Praze</t>
  </si>
  <si>
    <t>Anima - terapie, z.ú.</t>
  </si>
  <si>
    <t>Poradna pro rodiny se závislostí</t>
  </si>
  <si>
    <t>Arcidiecézní charita Praha</t>
  </si>
  <si>
    <t>Denní stacionář pro seniory</t>
  </si>
  <si>
    <t>Dům Gloria - azylový dům pro ženy a matky s dětmi</t>
  </si>
  <si>
    <t>pečovatelská služba</t>
  </si>
  <si>
    <t>Pečovatelská služba</t>
  </si>
  <si>
    <t>sociální rehabilitace</t>
  </si>
  <si>
    <t>Dům Fatima - centrum pro tělesně postižené</t>
  </si>
  <si>
    <t>Poradna sv. Vincence z Pauly</t>
  </si>
  <si>
    <t>noclehárny</t>
  </si>
  <si>
    <t>Azylový dům sv. Terezie - noclehárny</t>
  </si>
  <si>
    <t>domovy se zvláštním režimem</t>
  </si>
  <si>
    <t>Domov se zvláštním režimem</t>
  </si>
  <si>
    <t>Azylový dům sv. Terezie - Azylové domy</t>
  </si>
  <si>
    <t>terénní programy</t>
  </si>
  <si>
    <t>ADCH Praha- terénní program</t>
  </si>
  <si>
    <t>nízkoprahová denní centra</t>
  </si>
  <si>
    <t>Azylový dům sv. Terezie - nízkoprahové denní centrum</t>
  </si>
  <si>
    <t>Poradna pro migranty a uprchlíky</t>
  </si>
  <si>
    <t>domovy pro seniory</t>
  </si>
  <si>
    <t>Domov pro seniory kardinála Berana</t>
  </si>
  <si>
    <t>domovy pro osoby se zdravotním postižením</t>
  </si>
  <si>
    <t>Domov svaté Rodiny</t>
  </si>
  <si>
    <t>Armáda spásy v České republice, z.s.</t>
  </si>
  <si>
    <t>Centrum sociálních služeb Karla Larssona - sociální rehabilitace</t>
  </si>
  <si>
    <t>Centrum sociálních služeb Karla Larssona - NDC</t>
  </si>
  <si>
    <t>Centrum sociálních služeb Karla Larssona - noclehárna</t>
  </si>
  <si>
    <t>Centrum sociálních služeb Bohuslava Bureše - azylový dům</t>
  </si>
  <si>
    <t>Centrum sociálních služeb Bohuslava Bureše - domov se zvláštním režimem</t>
  </si>
  <si>
    <t>Centrum sociálních služeb Karla Larssona - terénní programy</t>
  </si>
  <si>
    <t>Asistence, o.p.s.</t>
  </si>
  <si>
    <t>Baobab z.s.</t>
  </si>
  <si>
    <t>Domov BAO</t>
  </si>
  <si>
    <t>Centrum sociálně rehabilitačních služeb</t>
  </si>
  <si>
    <t>BONA, o.p.s.</t>
  </si>
  <si>
    <t>chráněné bydlení</t>
  </si>
  <si>
    <t>Chráněné bydlení</t>
  </si>
  <si>
    <t>Sociální rehabilitace - Podpora bydlení</t>
  </si>
  <si>
    <t>Sociální rehabilitace zaměstnávání</t>
  </si>
  <si>
    <t>Celesta Praha, z.ú.</t>
  </si>
  <si>
    <t>Osobní asistence Celesta Praha</t>
  </si>
  <si>
    <t>Centrin CZ s.r.o.</t>
  </si>
  <si>
    <t>Centrin</t>
  </si>
  <si>
    <t>Centrum ALMA, z.ú.</t>
  </si>
  <si>
    <t>služby následné péče</t>
  </si>
  <si>
    <t>Centrum služeb následné péče ALMA</t>
  </si>
  <si>
    <t>Centrum Anabell, z. ú.</t>
  </si>
  <si>
    <t>Odborné sociální poradenství v KCA Praha</t>
  </si>
  <si>
    <t>Centrum komunitních služeb Pro život</t>
  </si>
  <si>
    <t>centra denních služeb</t>
  </si>
  <si>
    <t>centrum denních služeb</t>
  </si>
  <si>
    <t>celoroční pobyt</t>
  </si>
  <si>
    <t>Centrum MARTIN o.p.s.</t>
  </si>
  <si>
    <t>Vzdělání a praxe pro vstup na trh práce pro osoby s mentálním postižením</t>
  </si>
  <si>
    <t>sociálně terapeutické dílny</t>
  </si>
  <si>
    <t>Sociálně terapeutická dílna - Café MARTIN</t>
  </si>
  <si>
    <t>Centrum pro integraci cizinců, o.p.s.</t>
  </si>
  <si>
    <t>Perspektiva - sociální rehabilitace pro migranty</t>
  </si>
  <si>
    <t>Centrum pro neslyšící a nedoslýchavé pro Prahu a Středočeský kraj, o.p.s.</t>
  </si>
  <si>
    <t>tlumočnické služby</t>
  </si>
  <si>
    <t>Tlumočnické služby Centrum pro neslyšící a nedoslýchavé</t>
  </si>
  <si>
    <t>SAS pro neslyšící Praha -Centrum pro neslyšící a nedoslýchavé pro Prahu a Středočeský kraj</t>
  </si>
  <si>
    <t>Centrum pro rodinu PSS a klinické adiktologie, z.ú.</t>
  </si>
  <si>
    <t>Centrum pro rodinu - Integrace rodiny, ambulantní léčba</t>
  </si>
  <si>
    <t>Centrum Seňorina, z.s.</t>
  </si>
  <si>
    <t>odlehčovací služby</t>
  </si>
  <si>
    <t>Centrum Seňorina z.s.</t>
  </si>
  <si>
    <t>Centrum služeb pro rodinu a dítě a dětský domov Charlotty Masarykové</t>
  </si>
  <si>
    <t>Ambulatní</t>
  </si>
  <si>
    <t>Pobytová</t>
  </si>
  <si>
    <t>Centrum sociálně zdravotních služeb</t>
  </si>
  <si>
    <t>Etopedická poradna</t>
  </si>
  <si>
    <t>nízkoprahová zařízení pro děti a mládež</t>
  </si>
  <si>
    <t>Klub 17</t>
  </si>
  <si>
    <t>Centrum sociální a ošetřovatelské pomoci Praha 15</t>
  </si>
  <si>
    <t>Odlehčovací služby</t>
  </si>
  <si>
    <t>Centrum sociální a ošetřovatelské pomoci Praha 5</t>
  </si>
  <si>
    <t>Dům sociálních služeb Na Neklance</t>
  </si>
  <si>
    <t>Centrum sociální a ošetřovatelské pomoci v Praze 10, příspěvková organizace</t>
  </si>
  <si>
    <t>Domov pro seniory Zvonková</t>
  </si>
  <si>
    <t>Domov pro seniory Vršovický zámeček</t>
  </si>
  <si>
    <t>Domov se zvláštním režimem Vršovický zámeček</t>
  </si>
  <si>
    <t>Domov pro seniory U Vršovického nádraží 1547/5</t>
  </si>
  <si>
    <t>Domov se zvláštním režimem Zvonková</t>
  </si>
  <si>
    <t>Odlehčovací služby U Vršovického nádraží</t>
  </si>
  <si>
    <t>Odlehčovací služby Vršovický zámeček</t>
  </si>
  <si>
    <t>Odlehčovací služby Zvonková</t>
  </si>
  <si>
    <t>Centrum sociálních služeb Nebušice</t>
  </si>
  <si>
    <t>Terénní pečovatelská služba</t>
  </si>
  <si>
    <t>Pobytové odlehčovací služby</t>
  </si>
  <si>
    <t>Centrum sociálních služeb Praha</t>
  </si>
  <si>
    <t>Azylový dům Michle</t>
  </si>
  <si>
    <t>Azylový dům Šromova</t>
  </si>
  <si>
    <t>Centrum sociálních služeb Praha - terénní programy</t>
  </si>
  <si>
    <t>Loď Hermes - noclehárna</t>
  </si>
  <si>
    <t>Azylový dům pro rodiny s dětmi</t>
  </si>
  <si>
    <t>Azylový dům s ošetřovatelskou službou</t>
  </si>
  <si>
    <t>Resocializační a reintegrační programy</t>
  </si>
  <si>
    <t>Azylový dům Skloněná</t>
  </si>
  <si>
    <t>Sociálně právní poradna Kontakt</t>
  </si>
  <si>
    <t>Poradna pro rodinu, manželství a mezilidské vztahy</t>
  </si>
  <si>
    <t>Azylový dům pro matky s dětmi</t>
  </si>
  <si>
    <t>telefonická krizová pomoc</t>
  </si>
  <si>
    <t>Pražská linka důvěry</t>
  </si>
  <si>
    <t>Triangl - centrum pro rodinu</t>
  </si>
  <si>
    <t>Centrum sociálních služeb Praha 2</t>
  </si>
  <si>
    <t>Domov pro seniory Máchova</t>
  </si>
  <si>
    <t>Denní stacionář</t>
  </si>
  <si>
    <t>Domov pro seniory Jana Masaryka</t>
  </si>
  <si>
    <t>Centrum zdravotních a sociálních služeb Březiněves, příspěvková organizace</t>
  </si>
  <si>
    <t>Pečovatelská služba Březiněves</t>
  </si>
  <si>
    <t>Cesta domů, z.ú.</t>
  </si>
  <si>
    <t>Odlehčovací služby Cesty domů</t>
  </si>
  <si>
    <t>Cestou necestou, z.ú.</t>
  </si>
  <si>
    <t>sociálně aktivizační služby pro rodiny s dětmi</t>
  </si>
  <si>
    <t>Psychosociální podpora pro rodinu</t>
  </si>
  <si>
    <t>Česká alzheimerovská společnost, o.p.s.</t>
  </si>
  <si>
    <t>Respitní péče ČALS</t>
  </si>
  <si>
    <t>Konzultace České alzheimerovské společnosti</t>
  </si>
  <si>
    <t>Česká unie neslyšících, z.ú.</t>
  </si>
  <si>
    <t>CSS ČUN Praha SAS</t>
  </si>
  <si>
    <t>Tlumočnická služba ČUN (Karlovarský kraj)</t>
  </si>
  <si>
    <t>Člověk v tísni, o.p.s.</t>
  </si>
  <si>
    <t>Nízkoprahové zařízení pro děti a mládež Praha</t>
  </si>
  <si>
    <t>Odborné sociální poradenství Praha</t>
  </si>
  <si>
    <t>Sociálně aktivizační služby Praha</t>
  </si>
  <si>
    <t>Terénní sociální práce Praha</t>
  </si>
  <si>
    <t>Člověk zpět k člověku, z.s.</t>
  </si>
  <si>
    <t>Dům domácí péče</t>
  </si>
  <si>
    <t>Denní psychoterapeutické sanatorium "Ondřejov" s.r.o.</t>
  </si>
  <si>
    <t>Chráněné bydlení pro osoby se závažným duševním onemocněním</t>
  </si>
  <si>
    <t>Dětské centrum Paprsek</t>
  </si>
  <si>
    <t>Domovy pro osoby se zdravotním postižením</t>
  </si>
  <si>
    <t>Denní stacionáře</t>
  </si>
  <si>
    <t>Dětské krizové centrum, z.ú.</t>
  </si>
  <si>
    <t>Dětské krizové centrum - Krizová pomoc dětem týraným, zneužívaným (syn CAN), jinak ohroženým - a jejich rodinám</t>
  </si>
  <si>
    <t>Dětské krizové centrum - Komplexní interdisciplinární péče o děti z dysfunkčích rodin a o děti a jejich rodiny v závažných životních situacích</t>
  </si>
  <si>
    <t>Diakonie Církve bratrské</t>
  </si>
  <si>
    <t>Centrum denních služeb Černý Most</t>
  </si>
  <si>
    <t>Chráněné bydlení Černý Most</t>
  </si>
  <si>
    <t>Bethesda - domov pro seniory</t>
  </si>
  <si>
    <t>Chráněné bydlení na Xaverově</t>
  </si>
  <si>
    <t>Osobní asistence Černý Most</t>
  </si>
  <si>
    <t>Diakonie ČCE - Středisko celostátních programů a služeb</t>
  </si>
  <si>
    <t>raná péče</t>
  </si>
  <si>
    <t>Raná péče Diakonie</t>
  </si>
  <si>
    <t>Diakonie ČCE - středisko Praha</t>
  </si>
  <si>
    <t>SOS Centrum</t>
  </si>
  <si>
    <t>Následná péče Dobroduš</t>
  </si>
  <si>
    <t>Centrum denních služeb Zvonek</t>
  </si>
  <si>
    <t>Domov se zvláštním režimem Daniela</t>
  </si>
  <si>
    <t>Odlehčovací služba</t>
  </si>
  <si>
    <t>Domov pro osoby se zdravotním postižením Zvonek</t>
  </si>
  <si>
    <t>Služba pro rodinu a dítě</t>
  </si>
  <si>
    <t>týdenní stacionáře</t>
  </si>
  <si>
    <t>Týdenní stacionář</t>
  </si>
  <si>
    <t>Denní stacionář Ratolest</t>
  </si>
  <si>
    <t>Chráněné bydlení Zvonek</t>
  </si>
  <si>
    <t>Dílna Eliáš, z.s.</t>
  </si>
  <si>
    <t>Keramická dílna Eliáš</t>
  </si>
  <si>
    <t>Dílna Gawain, z.s.</t>
  </si>
  <si>
    <t>Dílna Gawain</t>
  </si>
  <si>
    <t>Dílny tvořivosti, o.p.s.</t>
  </si>
  <si>
    <t>sociálně terapeutická dílna Dílen tvořivosti</t>
  </si>
  <si>
    <t>Dívčí katolická střední škola</t>
  </si>
  <si>
    <t>Křižovnická pečovatelská služba</t>
  </si>
  <si>
    <t>DOM - Dům otevřených možností, z. ú.</t>
  </si>
  <si>
    <t>DOMJOB</t>
  </si>
  <si>
    <t>domy na půl cesty</t>
  </si>
  <si>
    <t>DOM 8 Dům na půl cesty</t>
  </si>
  <si>
    <t>Domov Maxov</t>
  </si>
  <si>
    <t>Domov Maxov Chráněné bydlení</t>
  </si>
  <si>
    <t>Domov Maxov - domov pro osoby se zdravotním postižením</t>
  </si>
  <si>
    <t>Domov Maxov sociálně terapeutické dílny</t>
  </si>
  <si>
    <t>Domov Maxov domov se zvláštním režimem</t>
  </si>
  <si>
    <t>Domov pro osoby se zdravotním postižením Kytlice</t>
  </si>
  <si>
    <t>domov pro osoby se zdravotním postižením</t>
  </si>
  <si>
    <t>Domov pro osoby se zdravotním postižením Leontýn</t>
  </si>
  <si>
    <t>Domov pro osoby se zvláštním režimem Leontýn</t>
  </si>
  <si>
    <t>Domov pro osoby se zdravotním postižením Lochovice</t>
  </si>
  <si>
    <t>Domov pro osoby se zdravotním postižením</t>
  </si>
  <si>
    <t>Domov pro seniory Ďáblice</t>
  </si>
  <si>
    <t>Domov pro seniory Ďáblice-Domov Modřínova</t>
  </si>
  <si>
    <t>Domov pro seniory Dobřichovice</t>
  </si>
  <si>
    <t>Domov pro seniory</t>
  </si>
  <si>
    <t>Domov pro seniory Elišky Purkyňové</t>
  </si>
  <si>
    <t>Domov pro seniory Elišk Purkyňové</t>
  </si>
  <si>
    <t>Domov pro seniory Háje</t>
  </si>
  <si>
    <t>Denní stacionář Parkinson</t>
  </si>
  <si>
    <t>Domov pro seniory Heřmanův Městec</t>
  </si>
  <si>
    <t>Domov pro seniory Hortenzie</t>
  </si>
  <si>
    <t>Domov pro seniory Chodov</t>
  </si>
  <si>
    <t>domov se zvláštním režimem</t>
  </si>
  <si>
    <t>Domov pro seniory Malešice</t>
  </si>
  <si>
    <t>Domov pro seniory Nová slunečnice</t>
  </si>
  <si>
    <t>Domov pro seniory Bohnice</t>
  </si>
  <si>
    <t>Domov pro seniory Zahradní Město</t>
  </si>
  <si>
    <t>odlehčovací služba</t>
  </si>
  <si>
    <t>Domov Rudné u Nejdku</t>
  </si>
  <si>
    <t>Domov Rudné u Nejdku - DOZP</t>
  </si>
  <si>
    <t>Domov Rudné u Nejdku - DZR</t>
  </si>
  <si>
    <t>Domov se zvláštním režimem Krásná Lípa</t>
  </si>
  <si>
    <t>Domov Sedlec SPMP o.p.s.</t>
  </si>
  <si>
    <t>Domov Sedlec SPMP o.p.s. - chráněné bydlení</t>
  </si>
  <si>
    <t>Domov Sedlec SPMP o.p.s. - denní stacionář</t>
  </si>
  <si>
    <t>Domov seniorů Praha-Petrovice, příspěvková organizace</t>
  </si>
  <si>
    <t>Domov seniorů Praha-Petrovice</t>
  </si>
  <si>
    <t>Domov Sue Ryder, z.ú.</t>
  </si>
  <si>
    <t>Domov Sue Ryder - Domov</t>
  </si>
  <si>
    <t>Domov Sulická</t>
  </si>
  <si>
    <t>Chráněné bydlení Lahovice</t>
  </si>
  <si>
    <t>Domov pro seniory Sulická</t>
  </si>
  <si>
    <t>Domov pro osoby se zdravotním postižením Sulická</t>
  </si>
  <si>
    <t>Domov sv. Karla Boromejského</t>
  </si>
  <si>
    <t>Domov sv. Karla Boromejského - odlehčovací služba</t>
  </si>
  <si>
    <t>Domov sv. Karla Boromejského - denní stacionář</t>
  </si>
  <si>
    <t>sociální služby poskytované ve zdravotnických zařízeních lůžkové péče</t>
  </si>
  <si>
    <t>Domov sv. Karla Boromejského - sociální služby poskytované ve zdravotnických zařízeních ústavní péče</t>
  </si>
  <si>
    <t>Domov Terezín</t>
  </si>
  <si>
    <t>Chráiněné bydlení</t>
  </si>
  <si>
    <t>Domov Zvíkovecká kytička</t>
  </si>
  <si>
    <t>Dům dětí a mládeže Praha 3 - Ulita</t>
  </si>
  <si>
    <t>Streetwork Beztíže</t>
  </si>
  <si>
    <t>Klub Beztíže</t>
  </si>
  <si>
    <t>Dům s pečovatelskou službou Harmonie</t>
  </si>
  <si>
    <t>Dům s pečovatelskou službou Kolovraty, příspěvková organizace</t>
  </si>
  <si>
    <t>Dům s pečovatelskou službou Kolovraty</t>
  </si>
  <si>
    <t>EDA cz, z.ú.</t>
  </si>
  <si>
    <t>Raná péče EDA, o.p.s.</t>
  </si>
  <si>
    <t>Ekumenická síť pro aktivity mladých, z. ú.</t>
  </si>
  <si>
    <t>Domov na půl cesty MAJÁK</t>
  </si>
  <si>
    <t>ERGO Aktiv, o.p.s.</t>
  </si>
  <si>
    <t>Sociální rehabilitace</t>
  </si>
  <si>
    <t>Denní stacionář pro osoby se ZPM</t>
  </si>
  <si>
    <t>ESET - HELP, z. s.</t>
  </si>
  <si>
    <t>Podpora zaměstnávání</t>
  </si>
  <si>
    <t>Komunitní terénní tým</t>
  </si>
  <si>
    <t>Centrum denních aktivit - Klub Hekrovka</t>
  </si>
  <si>
    <t>centrum duševního zdraví</t>
  </si>
  <si>
    <t>Centrum duševního zdraví ESET</t>
  </si>
  <si>
    <t>Farní charita Praha 1 Nové Město</t>
  </si>
  <si>
    <t>Nízkoprahové denní centrum pro ženy</t>
  </si>
  <si>
    <t>Program Máří</t>
  </si>
  <si>
    <t>Fokus Praha, z.ú.</t>
  </si>
  <si>
    <t>CDZ Podskalí</t>
  </si>
  <si>
    <t>CDZ Praha 6</t>
  </si>
  <si>
    <t>CDA Dům u Libuše</t>
  </si>
  <si>
    <t>Sociální rehabilitace Hvězdáři</t>
  </si>
  <si>
    <t>KOT Praha 13+17</t>
  </si>
  <si>
    <t>KOT Praha 4+11</t>
  </si>
  <si>
    <t>KOT Praha 3+7</t>
  </si>
  <si>
    <t>Krizová pomoc</t>
  </si>
  <si>
    <t>SR Nábřeží</t>
  </si>
  <si>
    <t>TPZ</t>
  </si>
  <si>
    <t>CDZ Praha 8 a 9</t>
  </si>
  <si>
    <t>Fosa, o.p.s.</t>
  </si>
  <si>
    <t>Podpora samostatnosti</t>
  </si>
  <si>
    <t>Podporované zaměstnávání</t>
  </si>
  <si>
    <t>Osobní asistence</t>
  </si>
  <si>
    <t>Gerontologické centrum</t>
  </si>
  <si>
    <t>Denní stacionář Gerontologického centra</t>
  </si>
  <si>
    <t>Osobní asistence v Gerontologickém centru</t>
  </si>
  <si>
    <t>Global Partner Péče, z.ú.</t>
  </si>
  <si>
    <t>Global Partner</t>
  </si>
  <si>
    <t>Green Doors z.ú.</t>
  </si>
  <si>
    <t>Sociální poradna</t>
  </si>
  <si>
    <t>Tréninková kavárna</t>
  </si>
  <si>
    <t>Forenzní multidisciplinární tým Bohnice (FMT Bohnice)</t>
  </si>
  <si>
    <t>Cesta do práce</t>
  </si>
  <si>
    <t>HEWER, z.s.</t>
  </si>
  <si>
    <t>HEWER - osobní asistence pro Prahu</t>
  </si>
  <si>
    <t>Horizont - centrum služeb pro seniory, Husitská diakonie</t>
  </si>
  <si>
    <t>Horizont - pečovatelská služba</t>
  </si>
  <si>
    <t>Horizont - denní stacionář</t>
  </si>
  <si>
    <t>Hornomlýnská, o.p.s.</t>
  </si>
  <si>
    <t>Osobní asistence pro děti se zdravotním postižením</t>
  </si>
  <si>
    <t>Odlehčovací služba pro děti se zdravotním postižením</t>
  </si>
  <si>
    <t>Husitské centrum o. p. s.</t>
  </si>
  <si>
    <t>Nízkoprahový klub Husita</t>
  </si>
  <si>
    <t>Charita Neratovice</t>
  </si>
  <si>
    <t>Charitní pečovatelská služba - střediska Charity Neratovice</t>
  </si>
  <si>
    <t>Charita Praha - Holešovice</t>
  </si>
  <si>
    <t>Charita Praha - Chodov</t>
  </si>
  <si>
    <t>Charitní služba osobní asistence</t>
  </si>
  <si>
    <t>Charitní pečovatelská služba</t>
  </si>
  <si>
    <t>Charita Starý Knín</t>
  </si>
  <si>
    <t>Osobní asistence v malých sídlech Středočeského kraje a v Praze</t>
  </si>
  <si>
    <t>InBáze, z. s.</t>
  </si>
  <si>
    <t>InBáze, z. s. - Sociálně aktivizační služby pro rodiny migrantů s dětmi žijícími v hl. m. Praze</t>
  </si>
  <si>
    <t>InBáze, z. s. - Odborné sociální poradenství</t>
  </si>
  <si>
    <t>Integrační centrum ZAHRADA v Praze 3</t>
  </si>
  <si>
    <t>Integrační centrum Zahrada v Praze 3</t>
  </si>
  <si>
    <t>Integrované centrum pro osoby se zdravotním postižením Horní Poustevna</t>
  </si>
  <si>
    <t>Integrované centrum pro osoby se zdravotním postižením Horní Poustevna - Dílna u Markétky</t>
  </si>
  <si>
    <t>Integrované centrum sociálních služeb Odlochovice</t>
  </si>
  <si>
    <t>JAHODA, z.ú.</t>
  </si>
  <si>
    <t>Nízkoprahový klub Jahoda</t>
  </si>
  <si>
    <t>Nízkoprahový klub Džagoda</t>
  </si>
  <si>
    <t>Terénní program</t>
  </si>
  <si>
    <t>Jako doma - Homelike, o.p.s.</t>
  </si>
  <si>
    <t>NDC Komunitní centrum</t>
  </si>
  <si>
    <t>Jedličkův ústav a Mateřská škola a Základní škola a Střední škola</t>
  </si>
  <si>
    <t>Jedličkův ústav - týdenní stacionář</t>
  </si>
  <si>
    <t>Jedličkův ústav denní stacionáře</t>
  </si>
  <si>
    <t>Jihoměstská sociální a.s.</t>
  </si>
  <si>
    <t>Domov pro seniory Jižní Město</t>
  </si>
  <si>
    <t>Ošetřovatelské centrum</t>
  </si>
  <si>
    <t>K srdci klíč, o. p. s.</t>
  </si>
  <si>
    <t>Nízkoprahové denní centrum v Praze 6</t>
  </si>
  <si>
    <t>Azylový dům pro muže v Praze</t>
  </si>
  <si>
    <t>Terénní program Praha 6</t>
  </si>
  <si>
    <t>Kaleidoskop - centrum terapie a vzdělávání, z.ú.</t>
  </si>
  <si>
    <t>DBT centrum</t>
  </si>
  <si>
    <t>Ambulance Kaleidoskop</t>
  </si>
  <si>
    <t>Klub občanů bezbariérového domu Vondroušova, z.s.</t>
  </si>
  <si>
    <t>Bezbariérový dům Vondroušova 1193-1194,163 00 Praha 17 - Řepy</t>
  </si>
  <si>
    <t>Klub vozíčkářů Petýrkova, o.p.s.</t>
  </si>
  <si>
    <t>Kolpingova rodina Praha 8</t>
  </si>
  <si>
    <t>Kolpingův dům-SAS pro matky s dětmi v tréninkových bytech</t>
  </si>
  <si>
    <t>Kolpingův dům - azyl pro matky s dětmi</t>
  </si>
  <si>
    <t>Kolpingův dům - krizová pomoc</t>
  </si>
  <si>
    <t>Komunitní centrum Motýlek, z.ú.</t>
  </si>
  <si>
    <t>Nízkoprahový klub Pacific</t>
  </si>
  <si>
    <t>Sociálně aktivizační služby pro rodiny s dětmi</t>
  </si>
  <si>
    <t>Centrum denních služeb v Komunitním centru Motýlek</t>
  </si>
  <si>
    <t>Komunitní centrum Petrklíč, z.s.</t>
  </si>
  <si>
    <t>Osobní asistence pro hl. m. Prahu</t>
  </si>
  <si>
    <t>Kvalitní podzim života, z.ú.</t>
  </si>
  <si>
    <t>terénní pečovatelská služba</t>
  </si>
  <si>
    <t>LATA - programy pro mládež a rodinu, z.ú.</t>
  </si>
  <si>
    <t>Rodina (k) sobě</t>
  </si>
  <si>
    <t>Léčebna dlouhodobě nemocných</t>
  </si>
  <si>
    <t>LRS Chvaly, o.p.s.</t>
  </si>
  <si>
    <t>Pečovatelská služba ve spojení s domácí ošetřovatelskou péčí</t>
  </si>
  <si>
    <t>Rozvoj kognitivních funkcí</t>
  </si>
  <si>
    <t>Magdaléna, o.p.s.</t>
  </si>
  <si>
    <t>Doléčovací centrum Magdaléna</t>
  </si>
  <si>
    <t>Maltézská pomoc, o.p.s.</t>
  </si>
  <si>
    <t>Terénní program Pomoc lidem v nouzi</t>
  </si>
  <si>
    <t>Městská část Praha 16 (od 1. 1. 2026)Pečovatelská služba Praha - Radotín (do 31. 12. 2025)</t>
  </si>
  <si>
    <t>Pečovatelská služba Praha - Radotín</t>
  </si>
  <si>
    <t>Městská část Praha 20</t>
  </si>
  <si>
    <t>Městská část Praha 21</t>
  </si>
  <si>
    <t>Městská část Praha 22</t>
  </si>
  <si>
    <t>Městská část Praha-Zbraslav</t>
  </si>
  <si>
    <t>Pečovatelská služba Zbraslav</t>
  </si>
  <si>
    <t>META, o.p.s. - Podpora příležitostí ve vzdělávání</t>
  </si>
  <si>
    <t>Poradenské a informační centrum pro mladé migranty</t>
  </si>
  <si>
    <t>META, o.p.s. - SASKIA (sociálně aktivizační služba)</t>
  </si>
  <si>
    <t>Modrý klíč o.p.s.</t>
  </si>
  <si>
    <t>Modrý klíč o.p.s. - denní stacionáře</t>
  </si>
  <si>
    <t>Modrý klíč o.p.s. - odlehčovací služby</t>
  </si>
  <si>
    <t>Modrý klíč o.p.s. - týdenní stacionáře</t>
  </si>
  <si>
    <t>Modrý klíč o.p.s. - domov pro osoby se zdravotním postižením</t>
  </si>
  <si>
    <t>NADĚJE</t>
  </si>
  <si>
    <t>Středisko Naděje Praha-Michle</t>
  </si>
  <si>
    <t>Dům Naděje Praha-Žižkov - azylový dům</t>
  </si>
  <si>
    <t>Středisko Naděje Praha-U Bulhara - nízkoprahové denní centrum</t>
  </si>
  <si>
    <t>Středisko Naděje Praha - terénní program</t>
  </si>
  <si>
    <t>Středisko Naděje Praha-Na Slupi - noclehárna</t>
  </si>
  <si>
    <t>Dům Naděje Praha-Záběhlice - azylový dům</t>
  </si>
  <si>
    <t>Dům Naděje Praha-Žižkov - noclehárna</t>
  </si>
  <si>
    <t>Dům Naděje Praha-Radotín - azylový dům</t>
  </si>
  <si>
    <t>Dům Naděje Praha-Vršovice - azylový dům</t>
  </si>
  <si>
    <t>Středisko Naděje Praha-Bolzanova - nízkoprahové denní centrum</t>
  </si>
  <si>
    <t>Národní ústav pro autismus, z.ú.</t>
  </si>
  <si>
    <t>Chráněné bydlení pro lidi s autismem</t>
  </si>
  <si>
    <t>Osobní asistence pro lidi s autismem</t>
  </si>
  <si>
    <t>Sociální rehabilitace pro lidi s autismem</t>
  </si>
  <si>
    <t>Raná péče pro rodiny dětí s autismem</t>
  </si>
  <si>
    <t>podpora samostatného bydlení</t>
  </si>
  <si>
    <t>Podpora samostaného bydlení</t>
  </si>
  <si>
    <t>Natama, z.ú.</t>
  </si>
  <si>
    <t>Poradna (náhradní) rodinné péče NATAMA</t>
  </si>
  <si>
    <t>Neposeda z.ú.</t>
  </si>
  <si>
    <t>Autobus</t>
  </si>
  <si>
    <t>HoPo</t>
  </si>
  <si>
    <t>Enter</t>
  </si>
  <si>
    <t>Křižovatka</t>
  </si>
  <si>
    <t>Nový Prostor, z.ú.</t>
  </si>
  <si>
    <t>Street - paper sociální rehabilitace</t>
  </si>
  <si>
    <t>Občanská poradna Praha, z.s.</t>
  </si>
  <si>
    <t>Občanská poradna Praha 1</t>
  </si>
  <si>
    <t>OBČANSKÉ SDRUŽENÍ MARTIN, z.s.</t>
  </si>
  <si>
    <t>Návštěvní služba</t>
  </si>
  <si>
    <t>Občanské sdružení Melius, z.s.</t>
  </si>
  <si>
    <t>Terénní osobní asistence</t>
  </si>
  <si>
    <t>Oblastní spolek Českého červeného kříže Praha 9</t>
  </si>
  <si>
    <t>Domov se zvláštním režimem Hejnická</t>
  </si>
  <si>
    <t>Domov pro seniory Slunné stáří</t>
  </si>
  <si>
    <t>Domov pro seniory Bojčenkova</t>
  </si>
  <si>
    <t>Okamžik, z.ú.</t>
  </si>
  <si>
    <t>Centrum aktivního života zrakově postižených</t>
  </si>
  <si>
    <t>Poradenské centrum</t>
  </si>
  <si>
    <t>Organizace pro pomoc uprchlíkům, z.s.</t>
  </si>
  <si>
    <t>Dům na půl cesty OPU Praha</t>
  </si>
  <si>
    <t>Ošetřovatelský domov Praha 3</t>
  </si>
  <si>
    <t>Ošetřovatelský domov-Domov pro seniory</t>
  </si>
  <si>
    <t>Ošetřovatelský domov - Odlehčovací služby</t>
  </si>
  <si>
    <t>Otevřené srdce, o.p.s.</t>
  </si>
  <si>
    <t>Azylový dům pro matky s dětmi Otevřené srdce</t>
  </si>
  <si>
    <t>Palata - Domov pro zrakově postižené</t>
  </si>
  <si>
    <t>Pečovatelská služba Praha 3</t>
  </si>
  <si>
    <t>Pečovatelská služba Prahy 6</t>
  </si>
  <si>
    <t>Pečovatelské centrum Praha 7</t>
  </si>
  <si>
    <t>Sociálně odlehčovací centrum</t>
  </si>
  <si>
    <t>Pobočka Diakonie Církve bratrské v Praze 3</t>
  </si>
  <si>
    <t>Stacionář pro děti s kombinovaným postižením</t>
  </si>
  <si>
    <t>Pobytové rehabilitační a rekvalifikační středisko pro nevidomé Dědina, o.p.s.</t>
  </si>
  <si>
    <t>Pobytové rehabilitační a rekvalifikační středisko pro nevidomé Dědina o.p.s.</t>
  </si>
  <si>
    <t>POHODA - společnost pro normální život lidí s postižením, z. ú.</t>
  </si>
  <si>
    <t>Terénní odlehčovací služba</t>
  </si>
  <si>
    <t>Bydlení POHODA</t>
  </si>
  <si>
    <t>Stacionář POHODA</t>
  </si>
  <si>
    <t>Asistence POHODA</t>
  </si>
  <si>
    <t>Polovina nebe, o.p.s.</t>
  </si>
  <si>
    <t>PONTE D22, z.ú.</t>
  </si>
  <si>
    <t>Prev-Centrum, z.ú.</t>
  </si>
  <si>
    <t>Prev-Centrum, z.ú. - Nízkoprahové služby</t>
  </si>
  <si>
    <t>kontaktní centra</t>
  </si>
  <si>
    <t>Prev-Centrum, z.ú. - Ambulantní léčba</t>
  </si>
  <si>
    <t>proFem - centrum pro oběti domácího a sexuálního násilí, o.p.s.</t>
  </si>
  <si>
    <t>PORT</t>
  </si>
  <si>
    <t>AdvoCats for Women - bezplatné sociálně právní poradenství</t>
  </si>
  <si>
    <t>PROGRESSIVE o.p.s.</t>
  </si>
  <si>
    <t>Kontaktní centrum Progressive</t>
  </si>
  <si>
    <t>Ambulantní služby PROGRESSIVE</t>
  </si>
  <si>
    <t>Terénní program Progressive</t>
  </si>
  <si>
    <t>PROSAZ, z. ú.</t>
  </si>
  <si>
    <t>PROSAZ - pečovatelská služba</t>
  </si>
  <si>
    <t>PROSAZ - osobní asistence</t>
  </si>
  <si>
    <t>Proxima Sociale o.p.s.</t>
  </si>
  <si>
    <t>Nízkoprahové zařízení pro děti a mládež Doupě</t>
  </si>
  <si>
    <t>Azylový byt Proxima Sociale o.p.s.</t>
  </si>
  <si>
    <t>Nízkoprahové zařízení pro děti a mládež Jedna Trojka</t>
  </si>
  <si>
    <t>Podpora rodiny Proxima Sociale o.p.s.</t>
  </si>
  <si>
    <t>Nízkoprahové zařízení pro děti a mládež Krok</t>
  </si>
  <si>
    <t>Občanská poradna Proxima Sociale o.p.s.</t>
  </si>
  <si>
    <t>Terénní programy v Praze 9</t>
  </si>
  <si>
    <t>Terénní programy v Praze 15</t>
  </si>
  <si>
    <t>Nízkoprahové zařízení pro děti a mládež Klub Radotín</t>
  </si>
  <si>
    <t>Psychiatrická nemocnice Bohnice</t>
  </si>
  <si>
    <t>Centrum psychosociálních služeb</t>
  </si>
  <si>
    <t>Odlehčovací služba Psychiatrické nemocnice Bohnice</t>
  </si>
  <si>
    <t>R - Mosty, z.s.</t>
  </si>
  <si>
    <t>Nízkoprahové denní centrum Husitská</t>
  </si>
  <si>
    <t>Nízkoprahový klub R-mosty</t>
  </si>
  <si>
    <t>Sociální poradna R-mosty</t>
  </si>
  <si>
    <t>Radost - dětský domov o.p.s.</t>
  </si>
  <si>
    <t>Radost - dětský domov</t>
  </si>
  <si>
    <t>REMEDIUM Praha o.p.s.</t>
  </si>
  <si>
    <t>Klub Remedium</t>
  </si>
  <si>
    <t>Občanská poradna REMEDIUM</t>
  </si>
  <si>
    <t>ROSA - centrum pro ženy, z.s.</t>
  </si>
  <si>
    <t>ROSA - Informační a poradenské centrum pro ženy oběti domácího násilí</t>
  </si>
  <si>
    <t>ROSA - azylový dům pro ženy oběti domácího násilí a jejich děti</t>
  </si>
  <si>
    <t>Ruka pro život o.p.s.</t>
  </si>
  <si>
    <t>Denní stacionáře Praha</t>
  </si>
  <si>
    <t>Domov Ostromečská, Domov Na Dlážděnce, Domov Rajmonova</t>
  </si>
  <si>
    <t>Rytmus - od klienta k občanovi, z.ú.</t>
  </si>
  <si>
    <t>Podpora samostatného bydlení Praha</t>
  </si>
  <si>
    <t>Sociální rehabilitace metodou podporované zaměstnávání, tranzitní program a tréninkový byt</t>
  </si>
  <si>
    <t>Salesiánské středisko mládeže - středisko volného času, o.p.s.</t>
  </si>
  <si>
    <t>Nízkoprahový klub Vrtule</t>
  </si>
  <si>
    <t>SANANIM z.ú.</t>
  </si>
  <si>
    <t>Case management v adiktologické ambulanci</t>
  </si>
  <si>
    <t>Centrum pro osoby v konfliktu se zákonem - COKUZ</t>
  </si>
  <si>
    <t>Terénní program SANANIM 2 pro práci se specifickými skupinami</t>
  </si>
  <si>
    <t>Ambulance pro gambling SANANIM</t>
  </si>
  <si>
    <t>Centrum ambulantní detoxikace a substituce</t>
  </si>
  <si>
    <t>Kontaktní centrum SANANIM</t>
  </si>
  <si>
    <t>Terénní programy SANANIM</t>
  </si>
  <si>
    <t>Poradna pro rodinu SANANIM</t>
  </si>
  <si>
    <t>Sdružení pro integraci a migraci, o.p.s.</t>
  </si>
  <si>
    <t>Sedmibarevno z.ú.</t>
  </si>
  <si>
    <t>Sedmibarevno</t>
  </si>
  <si>
    <t>Sluneční domov o.p.s.</t>
  </si>
  <si>
    <t>Sluneční domov-týdenní stacionář rodinného typu pro osoby s autismem</t>
  </si>
  <si>
    <t>Sluneční zahrada, z.s.</t>
  </si>
  <si>
    <t>Chráněná dílna svatý Prokop u červeného javoru</t>
  </si>
  <si>
    <t>Sociální a ošetřovatelské služby Praha 8 - SOS Praha 8</t>
  </si>
  <si>
    <t>Centrum aktivizačních programů</t>
  </si>
  <si>
    <t>Dům sociálních služeb</t>
  </si>
  <si>
    <t>Sociální služby Běchovice</t>
  </si>
  <si>
    <t>Centrum krátkodobé péče</t>
  </si>
  <si>
    <t>Sociální služby městské části Praha 12, příspěvková organizace</t>
  </si>
  <si>
    <t>Sekce azylového bydlení</t>
  </si>
  <si>
    <t>Sociálně ošetřovatelské centrum</t>
  </si>
  <si>
    <t>Sociální služby Praha 9, z.ú.</t>
  </si>
  <si>
    <t>Denní stacionář Hejnická</t>
  </si>
  <si>
    <t>Domov seniorů</t>
  </si>
  <si>
    <t>Společnost DUHA, z.ú.</t>
  </si>
  <si>
    <t>Podpora samostatného bydlení Společnosti DUHA</t>
  </si>
  <si>
    <t>Centrum denních služeb</t>
  </si>
  <si>
    <t>Chráněné bydlení Společnosti DUHA</t>
  </si>
  <si>
    <t>SPOLEČNOU CESTOU, z.s.</t>
  </si>
  <si>
    <t>Azylové ubytování Společnou cestou</t>
  </si>
  <si>
    <t>Aktivizace rodin Společnou cestou</t>
  </si>
  <si>
    <t>Občanská poradna Společnou cestou</t>
  </si>
  <si>
    <t>Středisko křesťanské pomoci Horní Počernice</t>
  </si>
  <si>
    <t>Středisko křesťanské pomoci - Azylový dům</t>
  </si>
  <si>
    <t>Středisko prevence a léčby drogových závislostí DROP IN o.p.s.</t>
  </si>
  <si>
    <t>Terénní program program sociálních asistentů - streetwork</t>
  </si>
  <si>
    <t>Středisko pro Centrum Terapie Autismu z.s.</t>
  </si>
  <si>
    <t>Středisko sociálních služeb</t>
  </si>
  <si>
    <t>Středisko sociálních služeb Prahy 13</t>
  </si>
  <si>
    <t>pečovatelská služba terénní</t>
  </si>
  <si>
    <t>STŘEP - České centrum pro sanaci rodiny, z.ú.</t>
  </si>
  <si>
    <t>Středisko Praha</t>
  </si>
  <si>
    <t>Svaz tělesně postižených v České republice z. s.</t>
  </si>
  <si>
    <t>Sociální poradenství STP Karlín</t>
  </si>
  <si>
    <t>Terapeutické centrum Modré dveře, z.ú.</t>
  </si>
  <si>
    <t>Krizová pomoc Modré dveře</t>
  </si>
  <si>
    <t>TŘI, z. ú.</t>
  </si>
  <si>
    <t>Odlehčovací služba pobytová</t>
  </si>
  <si>
    <t>TyfloCentrum Praha, o.p.s.</t>
  </si>
  <si>
    <t>průvodcovské a předčitatelské služby</t>
  </si>
  <si>
    <t>Unie ROSKA - reg. org. ROSKA PRAHA, z.p.s.</t>
  </si>
  <si>
    <t>Ústav sociálních služeb v Praze 4</t>
  </si>
  <si>
    <t>Domovinka</t>
  </si>
  <si>
    <t>Pečovatelská služba ÚSS4</t>
  </si>
  <si>
    <t>DS OZ Jílovská</t>
  </si>
  <si>
    <t>Podpora samostatného bydlení</t>
  </si>
  <si>
    <t>Via Roseta o.p.s.</t>
  </si>
  <si>
    <t>Eliášův obchod</t>
  </si>
  <si>
    <t>Ateliér Via Roseta</t>
  </si>
  <si>
    <t>YMCA Praha</t>
  </si>
  <si>
    <t>NZDM Ymkárium</t>
  </si>
  <si>
    <t>NZDM Decima</t>
  </si>
  <si>
    <t>YMCA - Služba pro rodinu</t>
  </si>
  <si>
    <t>NZDM Dixie</t>
  </si>
  <si>
    <t>Zahrada pro duši, příspěvková organizace</t>
  </si>
  <si>
    <t>Centrum duševního zdraví pro děti a adolescenty Praha</t>
  </si>
  <si>
    <t>Krizová pomoc dětem</t>
  </si>
  <si>
    <t>Centrum pro rodiny Delta, Centrum pro děti Mezipatro, Centrum rodinné terapie Horizont</t>
  </si>
  <si>
    <t>Základní škola a střední škola waldorfská, Dílna JINAN</t>
  </si>
  <si>
    <t>Dílna JINAN</t>
  </si>
  <si>
    <t>Židovská obec v Praze</t>
  </si>
  <si>
    <t>Sociální odddělení</t>
  </si>
  <si>
    <t>Domov sociální péče Hagibor</t>
  </si>
  <si>
    <t>Penzion Charlese Jordana</t>
  </si>
  <si>
    <t>Komplexní domácí péče EZRA</t>
  </si>
  <si>
    <t>ŽIVOT 90, z.ú.</t>
  </si>
  <si>
    <t>Pečovatelská služba pro seniory</t>
  </si>
  <si>
    <t>Odlehčovací pobytové rehabillitační centrum</t>
  </si>
  <si>
    <t>jednotka</t>
  </si>
  <si>
    <t>jednotka plán</t>
  </si>
  <si>
    <t>H</t>
  </si>
  <si>
    <t>L</t>
  </si>
  <si>
    <t>ÚV</t>
  </si>
  <si>
    <t>Požadavek na dotaci / maximální návrh podpory</t>
  </si>
  <si>
    <t>Název poskytovatele</t>
  </si>
  <si>
    <t>počet jednotek ze žádosti</t>
  </si>
  <si>
    <t>cenová hladina upravená o specifika</t>
  </si>
  <si>
    <t>Maximální výše kompenzace
čistých nákladů na sociální službu
(bez grantového ekvivalentu
části snížené hodnoty
nájemného a investičních zdrojů
[např. vyplacených z IROP]*)</t>
  </si>
  <si>
    <t xml:space="preserve">zřizovatel příspěvkové organizace </t>
  </si>
  <si>
    <t>HMP</t>
  </si>
  <si>
    <t>MČ Praha 4</t>
  </si>
  <si>
    <t>MČ Praha 13</t>
  </si>
  <si>
    <t>MČ Praha 12</t>
  </si>
  <si>
    <t>MČ Praha 8</t>
  </si>
  <si>
    <t>MČ Praha 7</t>
  </si>
  <si>
    <t>MČ Praha 6</t>
  </si>
  <si>
    <t>MČ Praha 3</t>
  </si>
  <si>
    <t>MČ Praha - Zbraslav</t>
  </si>
  <si>
    <t>MČ Praha 20</t>
  </si>
  <si>
    <t>MČ Praha 21</t>
  </si>
  <si>
    <t>MČ Praha 22</t>
  </si>
  <si>
    <t>MČ Praha 16</t>
  </si>
  <si>
    <t>MČ Praha - Kolovraty</t>
  </si>
  <si>
    <t>MČ Praha - Dubeč</t>
  </si>
  <si>
    <t>MČ Praha - Petrovice</t>
  </si>
  <si>
    <t>MČ Praha - Březiněves</t>
  </si>
  <si>
    <t>MČ Praha 2</t>
  </si>
  <si>
    <t>MČ Praha - Nebušice</t>
  </si>
  <si>
    <t>MČ Praha 10</t>
  </si>
  <si>
    <t>MČ Praha 5</t>
  </si>
  <si>
    <t>MČ Praha 15</t>
  </si>
  <si>
    <t>MČ Praha 17</t>
  </si>
  <si>
    <t>Domov Kobylisy</t>
  </si>
  <si>
    <t>Domov Odlochovice</t>
  </si>
  <si>
    <t>Palata</t>
  </si>
  <si>
    <t>MČ Praha 1</t>
  </si>
  <si>
    <t>Dotace poskytnutá usnesením Zastupitelstva HMP č. 34/5 ze dne 28. 5. 2026</t>
  </si>
  <si>
    <t>Předpokládaná 1. splátka dofinancování roku 2026 z kapitoly 313 - MPSV státního rozpočtu ve výši 40 400 000,-Kč</t>
  </si>
  <si>
    <t>Předpokládaná 2. splátka dofinancování roku 2026 z prostředků Ministerstva financí ČR (prostřednictvím MPSV) 
ve výši 35 552 000 ,-Kč</t>
  </si>
  <si>
    <t xml:space="preserve">Maximální výše dofinancování roku 2026, dle předpokládaných splátek ze státního rozpočtu </t>
  </si>
  <si>
    <t>Maximální výše celkové dotace 2026</t>
  </si>
  <si>
    <t>Příloha č. 1 k usnesení Zastupitelstva HMP č. 36/28 ze dne 10.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</si>
</sst>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u/>
      <sz val="12"/>
      <color theme="1"/>
      <name val="Times New Roman"/>
      <family val="1"/>
      <charset val="238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5" borderId="11" xfId="0" applyFill="1" applyBorder="1" applyAlignment="1">
      <alignment horizontal="center" vertical="center" wrapText="1"/>
    </xf>
    <xf numFmtId="0" fontId="0" fillId="38" borderId="11" xfId="0" applyFill="1" applyBorder="1" applyAlignment="1">
      <alignment horizontal="center" vertical="center" wrapText="1"/>
    </xf>
    <xf numFmtId="2" fontId="0" fillId="38" borderId="11" xfId="0" applyNumberFormat="1" applyFill="1" applyBorder="1" applyAlignment="1">
      <alignment horizontal="center" vertical="center" wrapText="1"/>
    </xf>
    <xf numFmtId="3" fontId="0" fillId="36" borderId="11" xfId="0" applyNumberFormat="1" applyFill="1" applyBorder="1" applyAlignment="1">
      <alignment horizontal="center" vertical="center" wrapText="1"/>
    </xf>
    <xf numFmtId="3" fontId="0" fillId="0" borderId="11" xfId="0" applyNumberForma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33" borderId="11" xfId="0" applyFill="1" applyBorder="1" applyAlignment="1">
      <alignment horizontal="center" vertical="center" wrapText="1"/>
    </xf>
    <xf numFmtId="3" fontId="0" fillId="38" borderId="11" xfId="0" applyNumberFormat="1" applyFill="1" applyBorder="1" applyAlignment="1">
      <alignment horizontal="center" vertical="center" wrapText="1"/>
    </xf>
    <xf numFmtId="3" fontId="0" fillId="34" borderId="11" xfId="0" applyNumberFormat="1" applyFill="1" applyBorder="1" applyAlignment="1">
      <alignment horizontal="center" vertical="center" wrapText="1"/>
    </xf>
    <xf numFmtId="0" fontId="0" fillId="37" borderId="11" xfId="0" applyFill="1" applyBorder="1" applyAlignment="1">
      <alignment horizontal="center" vertical="center" wrapText="1"/>
    </xf>
    <xf numFmtId="3" fontId="0" fillId="37" borderId="11" xfId="0" applyNumberFormat="1" applyFill="1" applyBorder="1" applyAlignment="1">
      <alignment horizontal="center" vertical="center" wrapText="1"/>
    </xf>
    <xf numFmtId="2" fontId="0" fillId="37" borderId="11" xfId="0" applyNumberFormat="1" applyFill="1" applyBorder="1" applyAlignment="1">
      <alignment horizontal="center" vertical="center" wrapText="1"/>
    </xf>
    <xf numFmtId="3" fontId="0" fillId="38" borderId="10" xfId="0" applyNumberFormat="1" applyFill="1" applyBorder="1" applyAlignment="1">
      <alignment horizontal="center" vertical="center" wrapText="1"/>
    </xf>
    <xf numFmtId="3" fontId="16" fillId="38" borderId="11" xfId="0" applyNumberFormat="1" applyFont="1" applyFill="1" applyBorder="1" applyAlignment="1">
      <alignment horizontal="center" vertical="center" wrapText="1"/>
    </xf>
    <xf numFmtId="0" fontId="0" fillId="39" borderId="11" xfId="0" applyFill="1" applyBorder="1" applyAlignment="1">
      <alignment horizontal="center" vertical="center" wrapText="1"/>
    </xf>
    <xf numFmtId="3" fontId="19" fillId="39" borderId="11" xfId="0" applyNumberFormat="1" applyFont="1" applyFill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0" fontId="20" fillId="0" borderId="12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mag.mepnet.cz\UserHome\CHR\m000xz003436\Desktop\DOFINANCOV&#193;N&#205;%20MPSV%202026\DOFINANCOV&#193;N&#205;%202026%20-%20PODKLADY%20PRO%20TISK.xlsx" TargetMode="External"/><Relationship Id="rId1" Type="http://schemas.openxmlformats.org/officeDocument/2006/relationships/externalLinkPath" Target="/CHR/m000xz003436/Desktop/DOFINANCOV&#193;N&#205;%20MPSV%202026/DOFINANCOV&#193;N&#205;%202026%20-%20PODKLADY%20PRO%20TIS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otacni_rizeni_2026_KU_program_"/>
    </sheetNames>
    <sheetDataSet>
      <sheetData sheetId="0">
        <row r="1">
          <cell r="B1" t="str">
            <v>Informace o poskytovateli</v>
          </cell>
          <cell r="C1"/>
          <cell r="D1"/>
          <cell r="E1" t="str">
            <v>1.SPLÁTKA DOFINANCOVÁNÍ</v>
          </cell>
          <cell r="F1" t="str">
            <v>2. Procentní krácení DOTACE na 89 663%</v>
          </cell>
          <cell r="G1" t="str">
            <v>dofinancování MPSV 2026 zaokrouhleno</v>
          </cell>
          <cell r="H1" t="str">
            <v>2.SPLÁTKA DOFINANCOVÁNÍ</v>
          </cell>
          <cell r="I1" t="str">
            <v>DOFINANCOVÁNÍ CELKEM 2026</v>
          </cell>
          <cell r="J1"/>
          <cell r="K1"/>
          <cell r="L1"/>
        </row>
        <row r="2">
          <cell r="A2" t="str">
            <v>identifikátor</v>
          </cell>
          <cell r="B2" t="str">
            <v>Název</v>
          </cell>
          <cell r="C2" t="str">
            <v>Druh služby</v>
          </cell>
          <cell r="D2" t="str">
            <v>Název služby</v>
          </cell>
          <cell r="E2"/>
          <cell r="F2"/>
          <cell r="G2"/>
          <cell r="H2"/>
          <cell r="I2"/>
          <cell r="J2"/>
          <cell r="K2"/>
          <cell r="L2"/>
        </row>
        <row r="3">
          <cell r="A3"/>
          <cell r="B3"/>
          <cell r="C3"/>
          <cell r="D3"/>
          <cell r="E3"/>
          <cell r="F3"/>
          <cell r="G3"/>
          <cell r="H3"/>
          <cell r="I3"/>
          <cell r="J3"/>
          <cell r="K3"/>
          <cell r="L3"/>
        </row>
        <row r="4">
          <cell r="A4"/>
          <cell r="B4"/>
          <cell r="C4"/>
          <cell r="D4"/>
          <cell r="E4"/>
          <cell r="F4"/>
          <cell r="G4"/>
          <cell r="H4"/>
          <cell r="I4"/>
          <cell r="J4"/>
          <cell r="K4"/>
          <cell r="L4"/>
        </row>
        <row r="5">
          <cell r="A5"/>
          <cell r="B5"/>
          <cell r="C5"/>
          <cell r="D5"/>
          <cell r="E5"/>
          <cell r="F5"/>
          <cell r="G5"/>
          <cell r="H5"/>
          <cell r="I5"/>
          <cell r="J5"/>
          <cell r="K5"/>
          <cell r="L5"/>
        </row>
        <row r="6">
          <cell r="A6">
            <v>1408443</v>
          </cell>
          <cell r="B6" t="str">
            <v>A DOMA z.s.</v>
          </cell>
          <cell r="C6" t="str">
            <v>osobní asistence</v>
          </cell>
          <cell r="D6" t="str">
            <v>Osobní asistence Čtyřlístek</v>
          </cell>
          <cell r="E6">
            <v>204000</v>
          </cell>
          <cell r="F6">
            <v>11306090.9894352</v>
          </cell>
          <cell r="G6">
            <v>11306000</v>
          </cell>
          <cell r="H6">
            <v>180000</v>
          </cell>
          <cell r="I6">
            <v>384000</v>
          </cell>
          <cell r="J6"/>
          <cell r="K6"/>
          <cell r="L6"/>
        </row>
        <row r="7">
          <cell r="A7">
            <v>3009554</v>
          </cell>
          <cell r="B7" t="str">
            <v>ACORUS, z.ú.</v>
          </cell>
          <cell r="C7" t="str">
            <v>krizová pomoc</v>
          </cell>
          <cell r="D7" t="str">
            <v>ACORUS - krizová pomoc</v>
          </cell>
          <cell r="E7">
            <v>58000</v>
          </cell>
          <cell r="F7">
            <v>3239380.7291999999</v>
          </cell>
          <cell r="G7">
            <v>3239000</v>
          </cell>
          <cell r="H7">
            <v>52000</v>
          </cell>
          <cell r="I7">
            <v>110000</v>
          </cell>
          <cell r="J7"/>
          <cell r="K7"/>
          <cell r="L7"/>
        </row>
        <row r="8">
          <cell r="A8">
            <v>3301272</v>
          </cell>
          <cell r="B8" t="str">
            <v>ACORUS, z.ú.</v>
          </cell>
          <cell r="C8" t="str">
            <v>odborné sociální poradenství</v>
          </cell>
          <cell r="D8" t="str">
            <v>ACORUS - poradna pro osoby ohrožené domácím násilím</v>
          </cell>
          <cell r="E8">
            <v>20000</v>
          </cell>
          <cell r="F8">
            <v>1107338.05</v>
          </cell>
          <cell r="G8">
            <v>1107000</v>
          </cell>
          <cell r="H8">
            <v>18000</v>
          </cell>
          <cell r="I8">
            <v>38000</v>
          </cell>
          <cell r="J8"/>
          <cell r="K8"/>
          <cell r="L8"/>
        </row>
        <row r="9">
          <cell r="A9">
            <v>8004178</v>
          </cell>
          <cell r="B9" t="str">
            <v>ACORUS, z.ú.</v>
          </cell>
          <cell r="C9" t="str">
            <v>azylové domy</v>
          </cell>
          <cell r="D9" t="str">
            <v>ACORUS - azylový dům</v>
          </cell>
          <cell r="E9">
            <v>31000</v>
          </cell>
          <cell r="F9">
            <v>1760981.32</v>
          </cell>
          <cell r="G9">
            <v>1760000</v>
          </cell>
          <cell r="H9">
            <v>28000</v>
          </cell>
          <cell r="I9">
            <v>59000</v>
          </cell>
          <cell r="J9"/>
          <cell r="K9"/>
          <cell r="L9"/>
        </row>
        <row r="10">
          <cell r="A10">
            <v>4659709</v>
          </cell>
          <cell r="B10" t="str">
            <v>Akord, Organizační jednotka - DENNÍ STACIONÁŘ</v>
          </cell>
          <cell r="C10" t="str">
            <v>denní stacionáře</v>
          </cell>
          <cell r="D10" t="str">
            <v>Denní stacionář AKORD</v>
          </cell>
          <cell r="E10">
            <v>118000</v>
          </cell>
          <cell r="F10">
            <v>6542296.6602000007</v>
          </cell>
          <cell r="G10">
            <v>6543903</v>
          </cell>
          <cell r="H10">
            <v>105000</v>
          </cell>
          <cell r="I10">
            <v>223000</v>
          </cell>
          <cell r="J10"/>
          <cell r="K10"/>
          <cell r="L10"/>
        </row>
        <row r="11">
          <cell r="A11">
            <v>1112573</v>
          </cell>
          <cell r="B11" t="str">
            <v>Amelie, z.s.</v>
          </cell>
          <cell r="C11" t="str">
            <v>sociálně aktivizační služby pro seniory a osoby se zdravotním postižením</v>
          </cell>
          <cell r="D11" t="str">
            <v>Centrum Amelie v Praze</v>
          </cell>
          <cell r="E11">
            <v>9000</v>
          </cell>
          <cell r="F11">
            <v>490456.61000000004</v>
          </cell>
          <cell r="G11">
            <v>490000</v>
          </cell>
          <cell r="H11">
            <v>8000</v>
          </cell>
          <cell r="I11">
            <v>17000</v>
          </cell>
          <cell r="J11"/>
          <cell r="K11"/>
          <cell r="L11"/>
        </row>
        <row r="12">
          <cell r="A12">
            <v>7952461</v>
          </cell>
          <cell r="B12" t="str">
            <v>Amelie, z.s.</v>
          </cell>
          <cell r="C12" t="str">
            <v>odborné sociální poradenství</v>
          </cell>
          <cell r="D12" t="str">
            <v>Centrum Amelie v Praze</v>
          </cell>
          <cell r="E12">
            <v>6000</v>
          </cell>
          <cell r="F12">
            <v>354168.85000000003</v>
          </cell>
          <cell r="G12">
            <v>354000</v>
          </cell>
          <cell r="H12">
            <v>6000</v>
          </cell>
          <cell r="I12">
            <v>12000</v>
          </cell>
          <cell r="J12"/>
          <cell r="K12"/>
          <cell r="L12"/>
        </row>
        <row r="13">
          <cell r="A13">
            <v>3617065</v>
          </cell>
          <cell r="B13" t="str">
            <v>Anima - terapie, z.ú.</v>
          </cell>
          <cell r="C13" t="str">
            <v>odborné sociální poradenství</v>
          </cell>
          <cell r="D13" t="str">
            <v>Poradna pro rodiny se závislostí</v>
          </cell>
          <cell r="E13">
            <v>21000</v>
          </cell>
          <cell r="F13">
            <v>1149275.9456639998</v>
          </cell>
          <cell r="G13">
            <v>1149000</v>
          </cell>
          <cell r="H13">
            <v>18000</v>
          </cell>
          <cell r="I13">
            <v>39000</v>
          </cell>
          <cell r="J13"/>
          <cell r="K13"/>
          <cell r="L13"/>
        </row>
        <row r="14">
          <cell r="A14">
            <v>1457478</v>
          </cell>
          <cell r="B14" t="str">
            <v>Arcidiecézní charita Praha</v>
          </cell>
          <cell r="C14" t="str">
            <v>denní stacionáře</v>
          </cell>
          <cell r="D14" t="str">
            <v>Denní stacionář pro seniory</v>
          </cell>
          <cell r="E14">
            <v>32000</v>
          </cell>
          <cell r="F14">
            <v>1736772.31</v>
          </cell>
          <cell r="G14">
            <v>1736000</v>
          </cell>
          <cell r="H14">
            <v>27000</v>
          </cell>
          <cell r="I14">
            <v>59000</v>
          </cell>
          <cell r="J14"/>
          <cell r="K14"/>
          <cell r="L14"/>
        </row>
        <row r="15">
          <cell r="A15">
            <v>1500866</v>
          </cell>
          <cell r="B15" t="str">
            <v>Arcidiecézní charita Praha</v>
          </cell>
          <cell r="C15" t="str">
            <v>azylové domy</v>
          </cell>
          <cell r="D15" t="str">
            <v>Dům Gloria - azylový dům pro ženy a matky s dětmi</v>
          </cell>
          <cell r="E15">
            <v>91000</v>
          </cell>
          <cell r="F15">
            <v>5032461.4032000005</v>
          </cell>
          <cell r="G15">
            <v>5032000</v>
          </cell>
          <cell r="H15">
            <v>80000</v>
          </cell>
          <cell r="I15">
            <v>171000</v>
          </cell>
          <cell r="J15"/>
          <cell r="K15"/>
          <cell r="L15"/>
        </row>
        <row r="16">
          <cell r="A16">
            <v>1572865</v>
          </cell>
          <cell r="B16" t="str">
            <v>Arcidiecézní charita Praha</v>
          </cell>
          <cell r="C16" t="str">
            <v>pečovatelská služba</v>
          </cell>
          <cell r="D16" t="str">
            <v>Pečovatelská služba</v>
          </cell>
          <cell r="E16">
            <v>96000</v>
          </cell>
          <cell r="F16">
            <v>5338505.9851788534</v>
          </cell>
          <cell r="G16">
            <v>5338000</v>
          </cell>
          <cell r="H16">
            <v>85000</v>
          </cell>
          <cell r="I16">
            <v>181000</v>
          </cell>
          <cell r="J16"/>
          <cell r="K16"/>
          <cell r="L16"/>
        </row>
        <row r="17">
          <cell r="A17">
            <v>1980929</v>
          </cell>
          <cell r="B17" t="str">
            <v>Arcidiecézní charita Praha</v>
          </cell>
          <cell r="C17" t="str">
            <v>sociální rehabilitace</v>
          </cell>
          <cell r="D17" t="str">
            <v>Dům Fatima - centrum pro tělesně postižené</v>
          </cell>
          <cell r="E17">
            <v>93000</v>
          </cell>
          <cell r="F17">
            <v>5153560.2510000002</v>
          </cell>
          <cell r="G17">
            <v>5153000</v>
          </cell>
          <cell r="H17">
            <v>82000</v>
          </cell>
          <cell r="I17">
            <v>175000</v>
          </cell>
          <cell r="J17"/>
          <cell r="K17"/>
          <cell r="L17"/>
        </row>
        <row r="18">
          <cell r="A18">
            <v>3615489</v>
          </cell>
          <cell r="B18" t="str">
            <v>Arcidiecézní charita Praha</v>
          </cell>
          <cell r="C18" t="str">
            <v>odborné sociální poradenství</v>
          </cell>
          <cell r="D18" t="str">
            <v>Poradna sv. Vincence z Pauly</v>
          </cell>
          <cell r="E18">
            <v>15000</v>
          </cell>
          <cell r="F18">
            <v>838013.71037999995</v>
          </cell>
          <cell r="G18">
            <v>838000</v>
          </cell>
          <cell r="H18">
            <v>14000</v>
          </cell>
          <cell r="I18">
            <v>29000</v>
          </cell>
          <cell r="J18"/>
          <cell r="K18"/>
          <cell r="L18"/>
        </row>
        <row r="19">
          <cell r="A19">
            <v>3700404</v>
          </cell>
          <cell r="B19" t="str">
            <v>Arcidiecézní charita Praha</v>
          </cell>
          <cell r="C19" t="str">
            <v>noclehárny</v>
          </cell>
          <cell r="D19" t="str">
            <v>Azylový dům sv. Terezie - noclehárny</v>
          </cell>
          <cell r="E19">
            <v>95000</v>
          </cell>
          <cell r="F19">
            <v>5283840.59</v>
          </cell>
          <cell r="G19">
            <v>5283000</v>
          </cell>
          <cell r="H19">
            <v>84000</v>
          </cell>
          <cell r="I19">
            <v>179000</v>
          </cell>
          <cell r="J19"/>
          <cell r="K19"/>
          <cell r="L19"/>
        </row>
        <row r="20">
          <cell r="A20">
            <v>5110566</v>
          </cell>
          <cell r="B20" t="str">
            <v>Arcidiecézní charita Praha</v>
          </cell>
          <cell r="C20" t="str">
            <v>domovy se zvláštním režimem</v>
          </cell>
          <cell r="D20" t="str">
            <v>Domov se zvláštním režimem</v>
          </cell>
          <cell r="E20">
            <v>64000</v>
          </cell>
          <cell r="F20">
            <v>3557127.7512960001</v>
          </cell>
          <cell r="G20">
            <v>3557000</v>
          </cell>
          <cell r="H20">
            <v>57000</v>
          </cell>
          <cell r="I20">
            <v>121000</v>
          </cell>
          <cell r="J20"/>
          <cell r="K20"/>
          <cell r="L20"/>
        </row>
        <row r="21">
          <cell r="A21">
            <v>5192117</v>
          </cell>
          <cell r="B21" t="str">
            <v>Arcidiecézní charita Praha</v>
          </cell>
          <cell r="C21" t="str">
            <v>azylové domy</v>
          </cell>
          <cell r="D21" t="str">
            <v>Azylový dům sv. Terezie - Azylové domy</v>
          </cell>
          <cell r="E21">
            <v>38000</v>
          </cell>
          <cell r="F21">
            <v>2090941.1600000001</v>
          </cell>
          <cell r="G21">
            <v>2090000</v>
          </cell>
          <cell r="H21">
            <v>33000</v>
          </cell>
          <cell r="I21">
            <v>71000</v>
          </cell>
          <cell r="J21"/>
          <cell r="K21"/>
          <cell r="L21"/>
        </row>
        <row r="22">
          <cell r="A22">
            <v>6484125</v>
          </cell>
          <cell r="B22" t="str">
            <v>Arcidiecézní charita Praha</v>
          </cell>
          <cell r="C22" t="str">
            <v>terénní programy</v>
          </cell>
          <cell r="D22" t="str">
            <v>ADCH Praha- terénní program</v>
          </cell>
          <cell r="E22">
            <v>34000</v>
          </cell>
          <cell r="F22">
            <v>1883819.6300000001</v>
          </cell>
          <cell r="G22">
            <v>1883000</v>
          </cell>
          <cell r="H22">
            <v>30000</v>
          </cell>
          <cell r="I22">
            <v>64000</v>
          </cell>
          <cell r="J22"/>
          <cell r="K22"/>
          <cell r="L22"/>
        </row>
        <row r="23">
          <cell r="A23">
            <v>6879970</v>
          </cell>
          <cell r="B23" t="str">
            <v>Arcidiecézní charita Praha</v>
          </cell>
          <cell r="C23" t="str">
            <v>nízkoprahová denní centra</v>
          </cell>
          <cell r="D23" t="str">
            <v>Azylový dům sv. Terezie - nízkoprahové denní centrum</v>
          </cell>
          <cell r="E23">
            <v>84000</v>
          </cell>
          <cell r="F23">
            <v>4656199.59</v>
          </cell>
          <cell r="G23">
            <v>4656000</v>
          </cell>
          <cell r="H23">
            <v>74000</v>
          </cell>
          <cell r="I23">
            <v>158000</v>
          </cell>
          <cell r="J23"/>
          <cell r="K23"/>
          <cell r="L23"/>
        </row>
        <row r="24">
          <cell r="A24">
            <v>7026827</v>
          </cell>
          <cell r="B24" t="str">
            <v>Arcidiecézní charita Praha</v>
          </cell>
          <cell r="C24" t="str">
            <v>odborné sociální poradenství</v>
          </cell>
          <cell r="D24" t="str">
            <v>Poradna pro migranty a uprchlíky</v>
          </cell>
          <cell r="E24">
            <v>33000</v>
          </cell>
          <cell r="F24">
            <v>1795743.6650999999</v>
          </cell>
          <cell r="G24">
            <v>1795000</v>
          </cell>
          <cell r="H24">
            <v>28000</v>
          </cell>
          <cell r="I24">
            <v>61000</v>
          </cell>
          <cell r="J24"/>
          <cell r="K24"/>
          <cell r="L24"/>
        </row>
        <row r="25">
          <cell r="A25">
            <v>8168193</v>
          </cell>
          <cell r="B25" t="str">
            <v>Arcidiecézní charita Praha</v>
          </cell>
          <cell r="C25" t="str">
            <v>domovy pro seniory</v>
          </cell>
          <cell r="D25" t="str">
            <v>Domov pro seniory kardinála Berana</v>
          </cell>
          <cell r="E25">
            <v>98000</v>
          </cell>
          <cell r="F25">
            <v>5449480.4296800001</v>
          </cell>
          <cell r="G25">
            <v>5449000</v>
          </cell>
          <cell r="H25">
            <v>87000</v>
          </cell>
          <cell r="I25">
            <v>185000</v>
          </cell>
          <cell r="J25"/>
          <cell r="K25"/>
          <cell r="L25"/>
        </row>
        <row r="26">
          <cell r="A26">
            <v>9309292</v>
          </cell>
          <cell r="B26" t="str">
            <v>Arcidiecézní charita Praha</v>
          </cell>
          <cell r="C26" t="str">
            <v>domovy pro osoby se zdravotním postižením</v>
          </cell>
          <cell r="D26" t="str">
            <v>Domov svaté Rodiny</v>
          </cell>
          <cell r="E26">
            <v>563000</v>
          </cell>
          <cell r="F26">
            <v>31216874.973312002</v>
          </cell>
          <cell r="G26">
            <v>31216000</v>
          </cell>
          <cell r="H26">
            <v>496000</v>
          </cell>
          <cell r="I26">
            <v>1059000</v>
          </cell>
          <cell r="J26"/>
          <cell r="K26"/>
          <cell r="L26"/>
        </row>
        <row r="27">
          <cell r="A27">
            <v>2013318</v>
          </cell>
          <cell r="B27" t="str">
            <v>Armáda spásy v České republice, z.s.</v>
          </cell>
          <cell r="C27" t="str">
            <v>sociální rehabilitace</v>
          </cell>
          <cell r="D27" t="str">
            <v>Centrum sociálních služeb Karla Larssona - sociální rehabilitace</v>
          </cell>
          <cell r="E27">
            <v>68000</v>
          </cell>
          <cell r="F27">
            <v>3771061.6967100003</v>
          </cell>
          <cell r="G27">
            <v>3771000</v>
          </cell>
          <cell r="H27">
            <v>60000</v>
          </cell>
          <cell r="I27">
            <v>128000</v>
          </cell>
          <cell r="J27"/>
          <cell r="K27"/>
          <cell r="L27"/>
        </row>
        <row r="28">
          <cell r="A28">
            <v>2134037</v>
          </cell>
          <cell r="B28" t="str">
            <v>Armáda spásy v České republice, z.s.</v>
          </cell>
          <cell r="C28" t="str">
            <v>nízkoprahová denní centra</v>
          </cell>
          <cell r="D28" t="str">
            <v>Centrum sociálních služeb Karla Larssona - NDC</v>
          </cell>
          <cell r="E28">
            <v>281000</v>
          </cell>
          <cell r="F28">
            <v>15563111.7642</v>
          </cell>
          <cell r="G28">
            <v>15563000</v>
          </cell>
          <cell r="H28">
            <v>248000</v>
          </cell>
          <cell r="I28">
            <v>529000</v>
          </cell>
          <cell r="J28"/>
          <cell r="K28"/>
          <cell r="L28"/>
        </row>
        <row r="29">
          <cell r="A29">
            <v>3534205</v>
          </cell>
          <cell r="B29" t="str">
            <v>Armáda spásy v České republice, z.s.</v>
          </cell>
          <cell r="C29" t="str">
            <v>noclehárny</v>
          </cell>
          <cell r="D29" t="str">
            <v>Centrum sociálních služeb Karla Larssona - noclehárna</v>
          </cell>
          <cell r="E29">
            <v>130000</v>
          </cell>
          <cell r="F29">
            <v>7170170.784</v>
          </cell>
          <cell r="G29">
            <v>7170000</v>
          </cell>
          <cell r="H29">
            <v>114000</v>
          </cell>
          <cell r="I29">
            <v>244000</v>
          </cell>
          <cell r="J29"/>
          <cell r="K29"/>
          <cell r="L29"/>
        </row>
        <row r="30">
          <cell r="A30">
            <v>4165916</v>
          </cell>
          <cell r="B30" t="str">
            <v>Armáda spásy v České republice, z.s.</v>
          </cell>
          <cell r="C30" t="str">
            <v>azylové domy</v>
          </cell>
          <cell r="D30" t="str">
            <v>Centrum sociálních služeb Bohuslava Bureše - azylový dům</v>
          </cell>
          <cell r="E30">
            <v>76000</v>
          </cell>
          <cell r="F30">
            <v>4201866.4094400005</v>
          </cell>
          <cell r="G30">
            <v>4201000</v>
          </cell>
          <cell r="H30">
            <v>66000</v>
          </cell>
          <cell r="I30">
            <v>142000</v>
          </cell>
          <cell r="J30"/>
          <cell r="K30"/>
          <cell r="L30"/>
        </row>
        <row r="31">
          <cell r="A31">
            <v>6926508</v>
          </cell>
          <cell r="B31" t="str">
            <v>Armáda spásy v České republice, z.s.</v>
          </cell>
          <cell r="C31" t="str">
            <v>domovy se zvláštním režimem</v>
          </cell>
          <cell r="D31" t="str">
            <v>Centrum sociálních služeb Bohuslava Bureše - domov se zvláštním režimem</v>
          </cell>
          <cell r="E31">
            <v>494000</v>
          </cell>
          <cell r="F31">
            <v>27400295.495999999</v>
          </cell>
          <cell r="G31">
            <v>27400000</v>
          </cell>
          <cell r="H31">
            <v>436000</v>
          </cell>
          <cell r="I31">
            <v>930000</v>
          </cell>
          <cell r="J31"/>
          <cell r="K31"/>
          <cell r="L31"/>
        </row>
        <row r="32">
          <cell r="A32">
            <v>9767396</v>
          </cell>
          <cell r="B32" t="str">
            <v>Armáda spásy v České republice, z.s.</v>
          </cell>
          <cell r="C32" t="str">
            <v>terénní programy</v>
          </cell>
          <cell r="D32" t="str">
            <v>Centrum sociálních služeb Karla Larssona - terénní programy</v>
          </cell>
          <cell r="E32">
            <v>110000</v>
          </cell>
          <cell r="F32">
            <v>6135457.5224250006</v>
          </cell>
          <cell r="G32">
            <v>6135000</v>
          </cell>
          <cell r="H32">
            <v>98000</v>
          </cell>
          <cell r="I32">
            <v>208000</v>
          </cell>
          <cell r="J32"/>
          <cell r="K32"/>
          <cell r="L32"/>
        </row>
        <row r="33">
          <cell r="A33">
            <v>8483647</v>
          </cell>
          <cell r="B33" t="str">
            <v>Asistence, o.p.s.</v>
          </cell>
          <cell r="C33" t="str">
            <v>osobní asistence</v>
          </cell>
          <cell r="D33" t="str">
            <v>osobní asistence</v>
          </cell>
          <cell r="E33">
            <v>501000</v>
          </cell>
          <cell r="F33">
            <v>27762927.3855136</v>
          </cell>
          <cell r="G33">
            <v>27762000</v>
          </cell>
          <cell r="H33">
            <v>441000</v>
          </cell>
          <cell r="I33">
            <v>942000</v>
          </cell>
          <cell r="J33"/>
          <cell r="K33"/>
          <cell r="L33"/>
        </row>
        <row r="34">
          <cell r="A34">
            <v>8759757</v>
          </cell>
          <cell r="B34" t="str">
            <v>Asistence, o.p.s.</v>
          </cell>
          <cell r="C34" t="str">
            <v>sociální rehabilitace</v>
          </cell>
          <cell r="D34" t="str">
            <v>sociální rehabilitace</v>
          </cell>
          <cell r="E34">
            <v>89000</v>
          </cell>
          <cell r="F34">
            <v>4908152.62</v>
          </cell>
          <cell r="G34">
            <v>4908000</v>
          </cell>
          <cell r="H34">
            <v>78000</v>
          </cell>
          <cell r="I34">
            <v>167000</v>
          </cell>
          <cell r="J34"/>
          <cell r="K34"/>
          <cell r="L34"/>
        </row>
        <row r="35">
          <cell r="A35">
            <v>6433718</v>
          </cell>
          <cell r="B35" t="str">
            <v>Asociace muskulárních dystrofiků v ČR, z. s.</v>
          </cell>
          <cell r="C35" t="str">
            <v>sociálně aktivizační služby pro seniory a osoby se zdravotním postižením</v>
          </cell>
          <cell r="D35" t="str">
            <v>Aktivizační služby AMD pro seniory a osoby se zdravotním postižením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/>
          <cell r="K35"/>
          <cell r="L35"/>
        </row>
        <row r="36">
          <cell r="A36">
            <v>2728548</v>
          </cell>
          <cell r="B36" t="str">
            <v>Baobab z.s.</v>
          </cell>
          <cell r="C36" t="str">
            <v>domovy se zvláštním režimem</v>
          </cell>
          <cell r="D36" t="str">
            <v>Domov BAO</v>
          </cell>
          <cell r="E36">
            <v>126000</v>
          </cell>
          <cell r="F36">
            <v>6984651.7605900001</v>
          </cell>
          <cell r="G36">
            <v>6984000</v>
          </cell>
          <cell r="H36">
            <v>111000</v>
          </cell>
          <cell r="I36">
            <v>237000</v>
          </cell>
          <cell r="J36"/>
          <cell r="K36"/>
          <cell r="L36"/>
        </row>
        <row r="37">
          <cell r="A37">
            <v>5177448</v>
          </cell>
          <cell r="B37" t="str">
            <v>Baobab z.s.</v>
          </cell>
          <cell r="C37" t="str">
            <v>sociální rehabilitace</v>
          </cell>
          <cell r="D37" t="str">
            <v>Centrum sociálně rehabilitačních služeb</v>
          </cell>
          <cell r="E37">
            <v>87000</v>
          </cell>
          <cell r="F37">
            <v>4795353.8761100005</v>
          </cell>
          <cell r="G37">
            <v>4795000</v>
          </cell>
          <cell r="H37">
            <v>76000</v>
          </cell>
          <cell r="I37">
            <v>163000</v>
          </cell>
          <cell r="J37"/>
          <cell r="K37"/>
          <cell r="L37"/>
        </row>
        <row r="38">
          <cell r="A38">
            <v>4970864</v>
          </cell>
          <cell r="B38" t="str">
            <v>BONA, o.p.s.</v>
          </cell>
          <cell r="C38" t="str">
            <v>chráněné bydlení</v>
          </cell>
          <cell r="D38" t="str">
            <v>Chráněné bydlení</v>
          </cell>
          <cell r="E38">
            <v>631000</v>
          </cell>
          <cell r="F38">
            <v>34944791.372400001</v>
          </cell>
          <cell r="G38">
            <v>34944000</v>
          </cell>
          <cell r="H38">
            <v>555000</v>
          </cell>
          <cell r="I38">
            <v>1186000</v>
          </cell>
          <cell r="J38"/>
          <cell r="K38"/>
          <cell r="L38"/>
        </row>
        <row r="39">
          <cell r="A39">
            <v>5309070</v>
          </cell>
          <cell r="B39" t="str">
            <v>BONA, o.p.s.</v>
          </cell>
          <cell r="C39" t="str">
            <v>sociální rehabilitace</v>
          </cell>
          <cell r="D39" t="str">
            <v>Sociální rehabilitace - Podpora bydlení</v>
          </cell>
          <cell r="E39">
            <v>409000</v>
          </cell>
          <cell r="F39">
            <v>22679045.3277696</v>
          </cell>
          <cell r="G39">
            <v>22679000</v>
          </cell>
          <cell r="H39">
            <v>361000</v>
          </cell>
          <cell r="I39">
            <v>770000</v>
          </cell>
          <cell r="J39"/>
          <cell r="K39"/>
          <cell r="L39"/>
        </row>
        <row r="40">
          <cell r="A40">
            <v>8396961</v>
          </cell>
          <cell r="B40" t="str">
            <v>BONA, o.p.s.</v>
          </cell>
          <cell r="C40" t="str">
            <v>sociální rehabilitace</v>
          </cell>
          <cell r="D40" t="str">
            <v>Sociální rehabilitace zaměstnávání</v>
          </cell>
          <cell r="E40">
            <v>195000</v>
          </cell>
          <cell r="F40">
            <v>10768476.178383002</v>
          </cell>
          <cell r="G40">
            <v>10768000</v>
          </cell>
          <cell r="H40">
            <v>171000</v>
          </cell>
          <cell r="I40">
            <v>366000</v>
          </cell>
          <cell r="J40"/>
          <cell r="K40"/>
          <cell r="L40"/>
        </row>
        <row r="41">
          <cell r="A41">
            <v>9399583</v>
          </cell>
          <cell r="B41" t="str">
            <v>Celesta Praha, z.ú.</v>
          </cell>
          <cell r="C41" t="str">
            <v>osobní asistence</v>
          </cell>
          <cell r="D41" t="str">
            <v>Osobní asistence Celesta Praha</v>
          </cell>
          <cell r="E41">
            <v>69000</v>
          </cell>
          <cell r="F41">
            <v>3818276.4392500003</v>
          </cell>
          <cell r="G41">
            <v>3818000</v>
          </cell>
          <cell r="H41">
            <v>61000</v>
          </cell>
          <cell r="I41">
            <v>130000</v>
          </cell>
          <cell r="J41"/>
          <cell r="K41"/>
          <cell r="L41"/>
        </row>
        <row r="42">
          <cell r="A42">
            <v>1219689</v>
          </cell>
          <cell r="B42" t="str">
            <v>Centrin CZ s.r.o.</v>
          </cell>
          <cell r="C42" t="str">
            <v>domovy se zvláštním režimem</v>
          </cell>
          <cell r="D42" t="str">
            <v>Centrin</v>
          </cell>
          <cell r="E42">
            <v>198000</v>
          </cell>
          <cell r="F42">
            <v>10942418.722200001</v>
          </cell>
          <cell r="G42">
            <v>10942000</v>
          </cell>
          <cell r="H42">
            <v>174000</v>
          </cell>
          <cell r="I42">
            <v>372000</v>
          </cell>
          <cell r="J42"/>
          <cell r="K42"/>
          <cell r="L42"/>
        </row>
        <row r="43">
          <cell r="A43">
            <v>4668716</v>
          </cell>
          <cell r="B43" t="str">
            <v>Centrin CZ s.r.o.</v>
          </cell>
          <cell r="C43" t="str">
            <v>domovy pro seniory</v>
          </cell>
          <cell r="D43" t="str">
            <v>Centrin</v>
          </cell>
          <cell r="E43">
            <v>150000</v>
          </cell>
          <cell r="F43">
            <v>8305347.4022400007</v>
          </cell>
          <cell r="G43">
            <v>8305000</v>
          </cell>
          <cell r="H43">
            <v>132000</v>
          </cell>
          <cell r="I43">
            <v>282000</v>
          </cell>
          <cell r="J43"/>
          <cell r="K43"/>
          <cell r="L43"/>
        </row>
        <row r="44">
          <cell r="A44">
            <v>4851969</v>
          </cell>
          <cell r="B44" t="str">
            <v>Centrum ALMA, z.ú.</v>
          </cell>
          <cell r="C44" t="str">
            <v>služby následné péče</v>
          </cell>
          <cell r="D44" t="str">
            <v>Centrum služeb následné péče ALMA</v>
          </cell>
          <cell r="E44">
            <v>32000</v>
          </cell>
          <cell r="F44">
            <v>1793349.3402132001</v>
          </cell>
          <cell r="G44">
            <v>1793000</v>
          </cell>
          <cell r="H44">
            <v>29000</v>
          </cell>
          <cell r="I44">
            <v>61000</v>
          </cell>
          <cell r="J44"/>
          <cell r="K44"/>
          <cell r="L44"/>
        </row>
        <row r="45">
          <cell r="A45">
            <v>5470299</v>
          </cell>
          <cell r="B45" t="str">
            <v>Centrum Anabell, z. ú.</v>
          </cell>
          <cell r="C45" t="str">
            <v>odborné sociální poradenství</v>
          </cell>
          <cell r="D45" t="str">
            <v>Odborné sociální poradenství v KCA Praha</v>
          </cell>
          <cell r="E45">
            <v>22000</v>
          </cell>
          <cell r="F45">
            <v>1201362.25832</v>
          </cell>
          <cell r="G45">
            <v>1201000</v>
          </cell>
          <cell r="H45">
            <v>19000</v>
          </cell>
          <cell r="I45">
            <v>41000</v>
          </cell>
          <cell r="J45"/>
          <cell r="K45"/>
          <cell r="L45"/>
        </row>
        <row r="46">
          <cell r="A46">
            <v>3089460</v>
          </cell>
          <cell r="B46" t="str">
            <v>Centrum komunitních služeb Pro život</v>
          </cell>
          <cell r="C46" t="str">
            <v>centra denních služeb</v>
          </cell>
          <cell r="D46" t="str">
            <v>centrum denních služeb</v>
          </cell>
          <cell r="E46">
            <v>53000</v>
          </cell>
          <cell r="F46">
            <v>2939592.4887000001</v>
          </cell>
          <cell r="G46">
            <v>2939000</v>
          </cell>
          <cell r="H46">
            <v>47000</v>
          </cell>
          <cell r="I46">
            <v>100000</v>
          </cell>
          <cell r="J46"/>
          <cell r="K46"/>
          <cell r="L46"/>
        </row>
        <row r="47">
          <cell r="A47">
            <v>4009025</v>
          </cell>
          <cell r="B47" t="str">
            <v>Centrum komunitních služeb Pro život</v>
          </cell>
          <cell r="C47" t="str">
            <v>chráněné bydlení</v>
          </cell>
          <cell r="D47" t="str">
            <v>chráněné bydlení</v>
          </cell>
          <cell r="E47">
            <v>344000</v>
          </cell>
          <cell r="F47">
            <v>19021664.730599996</v>
          </cell>
          <cell r="G47">
            <v>19021000</v>
          </cell>
          <cell r="H47">
            <v>302000</v>
          </cell>
          <cell r="I47">
            <v>646000</v>
          </cell>
          <cell r="J47"/>
          <cell r="K47"/>
          <cell r="L47"/>
        </row>
        <row r="48">
          <cell r="A48">
            <v>9892491</v>
          </cell>
          <cell r="B48" t="str">
            <v>Centrum komunitních služeb Pro život</v>
          </cell>
          <cell r="C48" t="str">
            <v>domovy pro osoby se zdravotním postižením</v>
          </cell>
          <cell r="D48" t="str">
            <v>celoroční pobyt</v>
          </cell>
          <cell r="E48">
            <v>82000</v>
          </cell>
          <cell r="F48">
            <v>4576587.8122999994</v>
          </cell>
          <cell r="G48">
            <v>4576000</v>
          </cell>
          <cell r="H48">
            <v>73000</v>
          </cell>
          <cell r="I48">
            <v>155000</v>
          </cell>
          <cell r="J48"/>
          <cell r="K48"/>
          <cell r="L48"/>
        </row>
        <row r="49">
          <cell r="A49">
            <v>5293808</v>
          </cell>
          <cell r="B49" t="str">
            <v>Centrum MARTIN o.p.s.</v>
          </cell>
          <cell r="C49" t="str">
            <v>sociální rehabilitace</v>
          </cell>
          <cell r="D49" t="str">
            <v>Vzdělání a praxe pro vstup na trh práce pro osoby s mentálním postižením</v>
          </cell>
          <cell r="E49">
            <v>83000</v>
          </cell>
          <cell r="F49">
            <v>4543231.4727029996</v>
          </cell>
          <cell r="G49">
            <v>4543000</v>
          </cell>
          <cell r="H49">
            <v>72000</v>
          </cell>
          <cell r="I49">
            <v>155000</v>
          </cell>
          <cell r="J49"/>
          <cell r="K49"/>
          <cell r="L49"/>
        </row>
        <row r="50">
          <cell r="A50">
            <v>9283831</v>
          </cell>
          <cell r="B50" t="str">
            <v>Centrum MARTIN o.p.s.</v>
          </cell>
          <cell r="C50" t="str">
            <v>sociálně terapeutické dílny</v>
          </cell>
          <cell r="D50" t="str">
            <v>Sociálně terapeutická dílna - Café MARTIN</v>
          </cell>
          <cell r="E50">
            <v>39000</v>
          </cell>
          <cell r="F50">
            <v>2154892.39812</v>
          </cell>
          <cell r="G50">
            <v>2154000</v>
          </cell>
          <cell r="H50">
            <v>34000</v>
          </cell>
          <cell r="I50">
            <v>73000</v>
          </cell>
          <cell r="J50"/>
          <cell r="K50"/>
          <cell r="L50"/>
        </row>
        <row r="51">
          <cell r="A51">
            <v>6931029</v>
          </cell>
          <cell r="B51" t="str">
            <v>Centrum pro integraci cizinců, o.p.s.</v>
          </cell>
          <cell r="C51" t="str">
            <v>sociální rehabilitace</v>
          </cell>
          <cell r="D51" t="str">
            <v>Perspektiva - sociální rehabilitace pro migranty</v>
          </cell>
          <cell r="E51">
            <v>26000</v>
          </cell>
          <cell r="F51">
            <v>1419834.6578723998</v>
          </cell>
          <cell r="G51">
            <v>1419000</v>
          </cell>
          <cell r="H51">
            <v>22000</v>
          </cell>
          <cell r="I51">
            <v>48000</v>
          </cell>
          <cell r="J51"/>
          <cell r="K51"/>
          <cell r="L51"/>
        </row>
        <row r="52">
          <cell r="A52">
            <v>6894360</v>
          </cell>
          <cell r="B52" t="str">
            <v>Centrum pro neslyšící a nedoslýchavé pro Prahu a Středočeský kraj, o.p.s.</v>
          </cell>
          <cell r="C52" t="str">
            <v>tlumočnické služby</v>
          </cell>
          <cell r="D52" t="str">
            <v>Tlumočnické služby Centrum pro neslyšící a nedoslýchavé</v>
          </cell>
          <cell r="E52">
            <v>22000</v>
          </cell>
          <cell r="F52">
            <v>1215119.880051</v>
          </cell>
          <cell r="G52">
            <v>1215000</v>
          </cell>
          <cell r="H52">
            <v>20000</v>
          </cell>
          <cell r="I52">
            <v>42000</v>
          </cell>
          <cell r="J52"/>
          <cell r="K52"/>
          <cell r="L52"/>
        </row>
        <row r="53">
          <cell r="A53">
            <v>7370397</v>
          </cell>
          <cell r="B53" t="str">
            <v>Centrum pro neslyšící a nedoslýchavé pro Prahu a Středočeský kraj, o.p.s.</v>
          </cell>
          <cell r="C53" t="str">
            <v>sociálně aktivizační služby pro seniory a osoby se zdravotním postižením</v>
          </cell>
          <cell r="D53" t="str">
            <v>SAS pro neslyšící Praha -Centrum pro neslyšící a nedoslýchavé pro Prahu a Středočeský kraj</v>
          </cell>
          <cell r="E53">
            <v>20000</v>
          </cell>
          <cell r="F53">
            <v>1117514.8005000001</v>
          </cell>
          <cell r="G53">
            <v>1117000</v>
          </cell>
          <cell r="H53">
            <v>18000</v>
          </cell>
          <cell r="I53">
            <v>38000</v>
          </cell>
          <cell r="J53"/>
          <cell r="K53"/>
          <cell r="L53"/>
        </row>
        <row r="54">
          <cell r="A54">
            <v>9375088</v>
          </cell>
          <cell r="B54" t="str">
            <v>Centrum pro rodinu PSS a klinické adiktologie, z.ú.</v>
          </cell>
          <cell r="C54" t="str">
            <v>odborné sociální poradenství</v>
          </cell>
          <cell r="D54" t="str">
            <v>Centrum pro rodinu - Integrace rodiny, ambulantní léčba</v>
          </cell>
          <cell r="E54">
            <v>22000</v>
          </cell>
          <cell r="F54">
            <v>1197162.4434</v>
          </cell>
          <cell r="G54">
            <v>1197000</v>
          </cell>
          <cell r="H54">
            <v>19000</v>
          </cell>
          <cell r="I54">
            <v>41000</v>
          </cell>
          <cell r="J54"/>
          <cell r="K54"/>
          <cell r="L54"/>
        </row>
        <row r="55">
          <cell r="A55">
            <v>5693449</v>
          </cell>
          <cell r="B55" t="str">
            <v>Centrum Seňorina, z.s.</v>
          </cell>
          <cell r="C55" t="str">
            <v>odlehčovací služby</v>
          </cell>
          <cell r="D55" t="str">
            <v>Centrum Seňorina z.s.</v>
          </cell>
          <cell r="E55">
            <v>101000</v>
          </cell>
          <cell r="F55">
            <v>5594971.2000000002</v>
          </cell>
          <cell r="G55">
            <v>5594000</v>
          </cell>
          <cell r="H55">
            <v>88000</v>
          </cell>
          <cell r="I55">
            <v>189000</v>
          </cell>
          <cell r="J55"/>
          <cell r="K55"/>
          <cell r="L55"/>
        </row>
        <row r="56">
          <cell r="A56">
            <v>8210038</v>
          </cell>
          <cell r="B56" t="str">
            <v>Centrum služeb pro rodinu a dítě a dětský domov Charlotty Masarykové</v>
          </cell>
          <cell r="C56" t="str">
            <v>odlehčovací služby</v>
          </cell>
          <cell r="D56" t="str">
            <v>Ambulatní</v>
          </cell>
          <cell r="E56">
            <v>27000</v>
          </cell>
          <cell r="F56">
            <v>1474875.6533000001</v>
          </cell>
          <cell r="G56">
            <v>1474000</v>
          </cell>
          <cell r="H56">
            <v>23000</v>
          </cell>
          <cell r="I56">
            <v>50000</v>
          </cell>
          <cell r="J56"/>
          <cell r="K56"/>
          <cell r="L56"/>
        </row>
        <row r="57">
          <cell r="A57">
            <v>9883774</v>
          </cell>
          <cell r="B57" t="str">
            <v>Centrum služeb pro rodinu a dítě a dětský domov Charlotty Masarykové</v>
          </cell>
          <cell r="C57" t="str">
            <v>domovy pro osoby se zdravotním postižením</v>
          </cell>
          <cell r="D57" t="str">
            <v>Pobytová</v>
          </cell>
          <cell r="E57">
            <v>88000</v>
          </cell>
          <cell r="F57">
            <v>4876232.5920000002</v>
          </cell>
          <cell r="G57">
            <v>4876000</v>
          </cell>
          <cell r="H57">
            <v>78000</v>
          </cell>
          <cell r="I57">
            <v>166000</v>
          </cell>
          <cell r="J57"/>
          <cell r="K57"/>
          <cell r="L57"/>
        </row>
        <row r="58">
          <cell r="A58">
            <v>1072525</v>
          </cell>
          <cell r="B58" t="str">
            <v>Centrum sociálně zdravotních služeb</v>
          </cell>
          <cell r="C58" t="str">
            <v>odborné sociální poradenství</v>
          </cell>
          <cell r="D58" t="str">
            <v>Etopedická poradna</v>
          </cell>
          <cell r="E58">
            <v>9000</v>
          </cell>
          <cell r="F58">
            <v>520045.4</v>
          </cell>
          <cell r="G58">
            <v>520000</v>
          </cell>
          <cell r="H58">
            <v>9000</v>
          </cell>
          <cell r="I58">
            <v>18000</v>
          </cell>
          <cell r="J58"/>
          <cell r="K58"/>
          <cell r="L58"/>
        </row>
        <row r="59">
          <cell r="A59">
            <v>3240405</v>
          </cell>
          <cell r="B59" t="str">
            <v>Centrum sociálně zdravotních služeb</v>
          </cell>
          <cell r="C59" t="str">
            <v>pečovatelská služba</v>
          </cell>
          <cell r="D59" t="str">
            <v>Pečovatelská služba</v>
          </cell>
          <cell r="E59">
            <v>76000</v>
          </cell>
          <cell r="F59">
            <v>4214161</v>
          </cell>
          <cell r="G59">
            <v>4214000</v>
          </cell>
          <cell r="H59">
            <v>67000</v>
          </cell>
          <cell r="I59">
            <v>143000</v>
          </cell>
          <cell r="J59"/>
          <cell r="K59"/>
          <cell r="L59"/>
        </row>
        <row r="60">
          <cell r="A60">
            <v>4549974</v>
          </cell>
          <cell r="B60" t="str">
            <v>Centrum sociálně zdravotních služeb</v>
          </cell>
          <cell r="C60" t="str">
            <v>nízkoprahová zařízení pro děti a mládež</v>
          </cell>
          <cell r="D60" t="str">
            <v>Klub 17</v>
          </cell>
          <cell r="E60">
            <v>23000</v>
          </cell>
          <cell r="F60">
            <v>1255282</v>
          </cell>
          <cell r="G60">
            <v>1255000</v>
          </cell>
          <cell r="H60">
            <v>20000</v>
          </cell>
          <cell r="I60">
            <v>43000</v>
          </cell>
          <cell r="J60"/>
          <cell r="K60"/>
          <cell r="L60"/>
        </row>
        <row r="61">
          <cell r="A61">
            <v>4726799</v>
          </cell>
          <cell r="B61" t="str">
            <v>Centrum sociální a ošetřovatelské pomoci Praha 15</v>
          </cell>
          <cell r="C61" t="str">
            <v>pečovatelská služba</v>
          </cell>
          <cell r="D61" t="str">
            <v>Pečovatelská služba</v>
          </cell>
          <cell r="E61">
            <v>77000</v>
          </cell>
          <cell r="F61">
            <v>4258992.5</v>
          </cell>
          <cell r="G61">
            <v>4258000</v>
          </cell>
          <cell r="H61">
            <v>67000</v>
          </cell>
          <cell r="I61">
            <v>144000</v>
          </cell>
          <cell r="J61"/>
          <cell r="K61"/>
          <cell r="L61"/>
        </row>
        <row r="62">
          <cell r="A62">
            <v>7275287</v>
          </cell>
          <cell r="B62" t="str">
            <v>Centrum sociální a ošetřovatelské pomoci Praha 15</v>
          </cell>
          <cell r="C62" t="str">
            <v>odlehčovací služby</v>
          </cell>
          <cell r="D62" t="str">
            <v>Odlehčovací služby</v>
          </cell>
          <cell r="E62">
            <v>94000</v>
          </cell>
          <cell r="F62">
            <v>5203325.8259357326</v>
          </cell>
          <cell r="G62">
            <v>5203000</v>
          </cell>
          <cell r="H62">
            <v>83000</v>
          </cell>
          <cell r="I62">
            <v>177000</v>
          </cell>
          <cell r="J62"/>
          <cell r="K62"/>
          <cell r="L62"/>
        </row>
        <row r="63">
          <cell r="A63">
            <v>8568124</v>
          </cell>
          <cell r="B63" t="str">
            <v>Centrum sociální a ošetřovatelské pomoci Praha 15</v>
          </cell>
          <cell r="C63" t="str">
            <v>domovy se zvláštním režimem</v>
          </cell>
          <cell r="D63" t="str">
            <v>Domov se zvláštním režimem</v>
          </cell>
          <cell r="E63">
            <v>157000</v>
          </cell>
          <cell r="F63">
            <v>8682068.290000001</v>
          </cell>
          <cell r="G63">
            <v>8682000</v>
          </cell>
          <cell r="H63">
            <v>138000</v>
          </cell>
          <cell r="I63">
            <v>295000</v>
          </cell>
          <cell r="J63"/>
          <cell r="K63"/>
          <cell r="L63"/>
        </row>
        <row r="64">
          <cell r="A64">
            <v>1807017</v>
          </cell>
          <cell r="B64" t="str">
            <v>Centrum sociální a ošetřovatelské pomoci Praha 5</v>
          </cell>
          <cell r="C64" t="str">
            <v>odlehčovací služby</v>
          </cell>
          <cell r="D64" t="str">
            <v>Dům sociálních služeb Na Neklance</v>
          </cell>
          <cell r="E64">
            <v>63000</v>
          </cell>
          <cell r="F64">
            <v>3504030.04</v>
          </cell>
          <cell r="G64">
            <v>3504000</v>
          </cell>
          <cell r="H64">
            <v>56000</v>
          </cell>
          <cell r="I64">
            <v>119000</v>
          </cell>
          <cell r="J64"/>
          <cell r="K64"/>
          <cell r="L64"/>
        </row>
        <row r="65">
          <cell r="A65">
            <v>8120676</v>
          </cell>
          <cell r="B65" t="str">
            <v>Centrum sociální a ošetřovatelské pomoci Praha 5</v>
          </cell>
          <cell r="C65" t="str">
            <v>pečovatelská služba</v>
          </cell>
          <cell r="D65" t="str">
            <v>Pečovatelská služba</v>
          </cell>
          <cell r="E65">
            <v>156000</v>
          </cell>
          <cell r="F65">
            <v>8622532.0580000002</v>
          </cell>
          <cell r="G65">
            <v>8622000</v>
          </cell>
          <cell r="H65">
            <v>137000</v>
          </cell>
          <cell r="I65">
            <v>293000</v>
          </cell>
          <cell r="J65"/>
          <cell r="K65"/>
          <cell r="L65"/>
        </row>
        <row r="66">
          <cell r="A66">
            <v>2181992</v>
          </cell>
          <cell r="B66" t="str">
            <v>Centrum sociální a ošetřovatelské pomoci v Praze 10, příspěvková organizace</v>
          </cell>
          <cell r="C66" t="str">
            <v>domovy pro seniory</v>
          </cell>
          <cell r="D66" t="str">
            <v>Domov pro seniory Zvonková</v>
          </cell>
          <cell r="E66">
            <v>165000</v>
          </cell>
          <cell r="F66">
            <v>9121416.9900000002</v>
          </cell>
          <cell r="G66">
            <v>9121000</v>
          </cell>
          <cell r="H66">
            <v>145000</v>
          </cell>
          <cell r="I66">
            <v>310000</v>
          </cell>
          <cell r="J66"/>
          <cell r="K66"/>
          <cell r="L66"/>
        </row>
        <row r="67">
          <cell r="A67">
            <v>3027697</v>
          </cell>
          <cell r="B67" t="str">
            <v>Centrum sociální a ošetřovatelské pomoci v Praze 10, příspěvková organizace</v>
          </cell>
          <cell r="C67" t="str">
            <v>domovy pro seniory</v>
          </cell>
          <cell r="D67" t="str">
            <v>Domov pro seniory Vršovický zámeček</v>
          </cell>
          <cell r="E67">
            <v>113000</v>
          </cell>
          <cell r="F67">
            <v>6276410</v>
          </cell>
          <cell r="G67">
            <v>6276000</v>
          </cell>
          <cell r="H67">
            <v>100000</v>
          </cell>
          <cell r="I67">
            <v>213000</v>
          </cell>
          <cell r="J67"/>
          <cell r="K67"/>
          <cell r="L67"/>
        </row>
        <row r="68">
          <cell r="A68">
            <v>3065073</v>
          </cell>
          <cell r="B68" t="str">
            <v>Centrum sociální a ošetřovatelské pomoci v Praze 10, příspěvková organizace</v>
          </cell>
          <cell r="C68" t="str">
            <v>domovy se zvláštním režimem</v>
          </cell>
          <cell r="D68" t="str">
            <v>Domov se zvláštním režimem Vršovický zámeček</v>
          </cell>
          <cell r="E68">
            <v>214000</v>
          </cell>
          <cell r="F68">
            <v>11835516</v>
          </cell>
          <cell r="G68">
            <v>11835000</v>
          </cell>
          <cell r="H68">
            <v>188000</v>
          </cell>
          <cell r="I68">
            <v>402000</v>
          </cell>
          <cell r="J68"/>
          <cell r="K68"/>
          <cell r="L68"/>
        </row>
        <row r="69">
          <cell r="A69">
            <v>4752879</v>
          </cell>
          <cell r="B69" t="str">
            <v>Centrum sociální a ošetřovatelské pomoci v Praze 10, příspěvková organizace</v>
          </cell>
          <cell r="C69" t="str">
            <v>domovy pro seniory</v>
          </cell>
          <cell r="D69" t="str">
            <v>Domov pro seniory U Vršovického nádraží 1547/5</v>
          </cell>
          <cell r="E69">
            <v>193000</v>
          </cell>
          <cell r="F69">
            <v>10688726.23</v>
          </cell>
          <cell r="G69">
            <v>10688000</v>
          </cell>
          <cell r="H69">
            <v>170000</v>
          </cell>
          <cell r="I69">
            <v>363000</v>
          </cell>
          <cell r="J69"/>
          <cell r="K69"/>
          <cell r="L69"/>
        </row>
        <row r="70">
          <cell r="A70">
            <v>5412859</v>
          </cell>
          <cell r="B70" t="str">
            <v>Centrum sociální a ošetřovatelské pomoci v Praze 10, příspěvková organizace</v>
          </cell>
          <cell r="C70" t="str">
            <v>pečovatelská služba</v>
          </cell>
          <cell r="D70" t="str">
            <v>Pečovatelská služba</v>
          </cell>
          <cell r="E70">
            <v>321000</v>
          </cell>
          <cell r="F70">
            <v>17745204.330000002</v>
          </cell>
          <cell r="G70">
            <v>17745000</v>
          </cell>
          <cell r="H70">
            <v>282000</v>
          </cell>
          <cell r="I70">
            <v>603000</v>
          </cell>
          <cell r="J70"/>
          <cell r="K70"/>
          <cell r="L70"/>
        </row>
        <row r="71">
          <cell r="A71">
            <v>6221883</v>
          </cell>
          <cell r="B71" t="str">
            <v>Centrum sociální a ošetřovatelské pomoci v Praze 10, příspěvková organizace</v>
          </cell>
          <cell r="C71" t="str">
            <v>domovy se zvláštním režimem</v>
          </cell>
          <cell r="D71" t="str">
            <v>Domov se zvláštním režimem Zvonková</v>
          </cell>
          <cell r="E71">
            <v>102000</v>
          </cell>
          <cell r="F71">
            <v>5635870.2242808007</v>
          </cell>
          <cell r="G71">
            <v>5635000</v>
          </cell>
          <cell r="H71">
            <v>89000</v>
          </cell>
          <cell r="I71">
            <v>191000</v>
          </cell>
          <cell r="J71"/>
          <cell r="K71"/>
          <cell r="L71"/>
        </row>
        <row r="72">
          <cell r="A72">
            <v>6552077</v>
          </cell>
          <cell r="B72" t="str">
            <v>Centrum sociální a ošetřovatelské pomoci v Praze 10, příspěvková organizace</v>
          </cell>
          <cell r="C72" t="str">
            <v>odlehčovací služby</v>
          </cell>
          <cell r="D72" t="str">
            <v>Odlehčovací služby U Vršovického nádraží</v>
          </cell>
          <cell r="E72">
            <v>37000</v>
          </cell>
          <cell r="F72">
            <v>2061717.8363879998</v>
          </cell>
          <cell r="G72">
            <v>2061000</v>
          </cell>
          <cell r="H72">
            <v>33000</v>
          </cell>
          <cell r="I72">
            <v>70000</v>
          </cell>
          <cell r="J72"/>
          <cell r="K72"/>
          <cell r="L72"/>
        </row>
        <row r="73">
          <cell r="A73">
            <v>8128175</v>
          </cell>
          <cell r="B73" t="str">
            <v>Centrum sociální a ošetřovatelské pomoci v Praze 10, příspěvková organizace</v>
          </cell>
          <cell r="C73" t="str">
            <v>odlehčovací služby</v>
          </cell>
          <cell r="D73" t="str">
            <v>Odlehčovací služby Vršovický zámeček</v>
          </cell>
          <cell r="E73">
            <v>36000</v>
          </cell>
          <cell r="F73">
            <v>2021110.71897</v>
          </cell>
          <cell r="G73">
            <v>2021000</v>
          </cell>
          <cell r="H73">
            <v>33000</v>
          </cell>
          <cell r="I73">
            <v>69000</v>
          </cell>
          <cell r="J73"/>
          <cell r="K73"/>
          <cell r="L73"/>
        </row>
        <row r="74">
          <cell r="A74">
            <v>8433749</v>
          </cell>
          <cell r="B74" t="str">
            <v>Centrum sociální a ošetřovatelské pomoci v Praze 10, příspěvková organizace</v>
          </cell>
          <cell r="C74" t="str">
            <v>odlehčovací služby</v>
          </cell>
          <cell r="D74" t="str">
            <v>Odlehčovací služby Zvonková</v>
          </cell>
          <cell r="E74">
            <v>24000</v>
          </cell>
          <cell r="F74">
            <v>1303204.9009139999</v>
          </cell>
          <cell r="G74">
            <v>1303000</v>
          </cell>
          <cell r="H74">
            <v>21000</v>
          </cell>
          <cell r="I74">
            <v>45000</v>
          </cell>
          <cell r="J74"/>
          <cell r="K74"/>
          <cell r="L74"/>
        </row>
        <row r="75">
          <cell r="A75">
            <v>7560369</v>
          </cell>
          <cell r="B75" t="str">
            <v>Centrum sociálních služeb Nebušice</v>
          </cell>
          <cell r="C75" t="str">
            <v>pečovatelská služba</v>
          </cell>
          <cell r="D75" t="str">
            <v>Terénní pečovatelská služba</v>
          </cell>
          <cell r="E75">
            <v>45000</v>
          </cell>
          <cell r="F75">
            <v>2457064.4501223057</v>
          </cell>
          <cell r="G75">
            <v>2457000</v>
          </cell>
          <cell r="H75">
            <v>39000</v>
          </cell>
          <cell r="I75">
            <v>84000</v>
          </cell>
          <cell r="J75"/>
          <cell r="K75"/>
          <cell r="L75"/>
        </row>
        <row r="76">
          <cell r="A76">
            <v>8429414</v>
          </cell>
          <cell r="B76" t="str">
            <v>Centrum sociálních služeb Nebušice</v>
          </cell>
          <cell r="C76" t="str">
            <v>odlehčovací služby</v>
          </cell>
          <cell r="D76" t="str">
            <v>Pobytové odlehčovací služby</v>
          </cell>
          <cell r="E76">
            <v>25000</v>
          </cell>
          <cell r="F76">
            <v>1391781.3646800001</v>
          </cell>
          <cell r="G76">
            <v>1391000</v>
          </cell>
          <cell r="H76">
            <v>22000</v>
          </cell>
          <cell r="I76">
            <v>47000</v>
          </cell>
          <cell r="J76"/>
          <cell r="K76"/>
          <cell r="L76"/>
        </row>
        <row r="77">
          <cell r="A77">
            <v>2174088</v>
          </cell>
          <cell r="B77" t="str">
            <v>Centrum sociálních služeb Praha</v>
          </cell>
          <cell r="C77" t="str">
            <v>azylové domy</v>
          </cell>
          <cell r="D77" t="str">
            <v>Azylový dům Michle</v>
          </cell>
          <cell r="E77">
            <v>24000</v>
          </cell>
          <cell r="F77">
            <v>1358357.8674959994</v>
          </cell>
          <cell r="G77">
            <v>1358000</v>
          </cell>
          <cell r="H77">
            <v>22000</v>
          </cell>
          <cell r="I77">
            <v>46000</v>
          </cell>
          <cell r="J77"/>
          <cell r="K77"/>
          <cell r="L77"/>
        </row>
        <row r="78">
          <cell r="A78">
            <v>2201522</v>
          </cell>
          <cell r="B78" t="str">
            <v>Centrum sociálních služeb Praha</v>
          </cell>
          <cell r="C78" t="str">
            <v>azylové domy</v>
          </cell>
          <cell r="D78" t="str">
            <v>Azylový dům pro ženy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/>
          <cell r="K78"/>
          <cell r="L78"/>
        </row>
        <row r="79">
          <cell r="A79">
            <v>3280092</v>
          </cell>
          <cell r="B79" t="str">
            <v>Centrum sociálních služeb Praha</v>
          </cell>
          <cell r="C79" t="str">
            <v>azylové domy</v>
          </cell>
          <cell r="D79" t="str">
            <v>Azylový dům Šromova</v>
          </cell>
          <cell r="E79">
            <v>29000</v>
          </cell>
          <cell r="F79">
            <v>1616926.9509400001</v>
          </cell>
          <cell r="G79">
            <v>1616000</v>
          </cell>
          <cell r="H79">
            <v>25000</v>
          </cell>
          <cell r="I79">
            <v>54000</v>
          </cell>
          <cell r="J79"/>
          <cell r="K79"/>
          <cell r="L79"/>
        </row>
        <row r="80">
          <cell r="A80">
            <v>3580479</v>
          </cell>
          <cell r="B80" t="str">
            <v>Centrum sociálních služeb Praha</v>
          </cell>
          <cell r="C80" t="str">
            <v>terénní programy</v>
          </cell>
          <cell r="D80" t="str">
            <v>Centrum sociálních služeb Praha - terénní programy</v>
          </cell>
          <cell r="E80">
            <v>52000</v>
          </cell>
          <cell r="F80">
            <v>2874021.9368000003</v>
          </cell>
          <cell r="G80">
            <v>2874000</v>
          </cell>
          <cell r="H80">
            <v>46000</v>
          </cell>
          <cell r="I80">
            <v>98000</v>
          </cell>
          <cell r="J80"/>
          <cell r="K80"/>
          <cell r="L80"/>
        </row>
        <row r="81">
          <cell r="A81">
            <v>4102968</v>
          </cell>
          <cell r="B81" t="str">
            <v>Centrum sociálních služeb Praha</v>
          </cell>
          <cell r="C81" t="str">
            <v>noclehárny</v>
          </cell>
          <cell r="D81" t="str">
            <v>Loď Hermes - noclehárna</v>
          </cell>
          <cell r="E81">
            <v>118000</v>
          </cell>
          <cell r="F81">
            <v>6518266.9762000004</v>
          </cell>
          <cell r="G81">
            <v>6518000</v>
          </cell>
          <cell r="H81">
            <v>104000</v>
          </cell>
          <cell r="I81">
            <v>222000</v>
          </cell>
          <cell r="J81"/>
          <cell r="K81"/>
          <cell r="L81"/>
        </row>
        <row r="82">
          <cell r="A82">
            <v>4373775</v>
          </cell>
          <cell r="B82" t="str">
            <v>Centrum sociálních služeb Praha</v>
          </cell>
          <cell r="C82" t="str">
            <v>azylové domy</v>
          </cell>
          <cell r="D82" t="str">
            <v>Azylový dům pro rodiny s dětmi</v>
          </cell>
          <cell r="E82">
            <v>41000</v>
          </cell>
          <cell r="F82">
            <v>2268473.9</v>
          </cell>
          <cell r="G82">
            <v>2268000</v>
          </cell>
          <cell r="H82">
            <v>36000</v>
          </cell>
          <cell r="I82">
            <v>77000</v>
          </cell>
          <cell r="J82"/>
          <cell r="K82"/>
          <cell r="L82"/>
        </row>
        <row r="83">
          <cell r="A83">
            <v>4551924</v>
          </cell>
          <cell r="B83" t="str">
            <v>Centrum sociálních služeb Praha</v>
          </cell>
          <cell r="C83" t="str">
            <v>azylové domy</v>
          </cell>
          <cell r="D83" t="str">
            <v>Azylový dům s ošetřovatelskou službou</v>
          </cell>
          <cell r="E83">
            <v>49000</v>
          </cell>
          <cell r="F83">
            <v>2703663.4920820002</v>
          </cell>
          <cell r="G83">
            <v>2703000</v>
          </cell>
          <cell r="H83">
            <v>43000</v>
          </cell>
          <cell r="I83">
            <v>92000</v>
          </cell>
          <cell r="J83"/>
          <cell r="K83"/>
          <cell r="L83"/>
        </row>
        <row r="84">
          <cell r="A84">
            <v>5387452</v>
          </cell>
          <cell r="B84" t="str">
            <v>Centrum sociálních služeb Praha</v>
          </cell>
          <cell r="C84" t="str">
            <v>sociální rehabilitace</v>
          </cell>
          <cell r="D84" t="str">
            <v>Resocializační a reintegrační programy</v>
          </cell>
          <cell r="E84">
            <v>47000</v>
          </cell>
          <cell r="F84">
            <v>2609193.3000000003</v>
          </cell>
          <cell r="G84">
            <v>2609000</v>
          </cell>
          <cell r="H84">
            <v>42000</v>
          </cell>
          <cell r="I84">
            <v>89000</v>
          </cell>
          <cell r="J84"/>
          <cell r="K84"/>
          <cell r="L84"/>
        </row>
        <row r="85">
          <cell r="A85">
            <v>5492828</v>
          </cell>
          <cell r="B85" t="str">
            <v>Centrum sociálních služeb Praha</v>
          </cell>
          <cell r="C85" t="str">
            <v>azylové domy</v>
          </cell>
          <cell r="D85" t="str">
            <v>Azylový dům Skloněná</v>
          </cell>
          <cell r="E85">
            <v>73000</v>
          </cell>
          <cell r="F85">
            <v>4035903.78296</v>
          </cell>
          <cell r="G85">
            <v>4035000</v>
          </cell>
          <cell r="H85">
            <v>64000</v>
          </cell>
          <cell r="I85">
            <v>137000</v>
          </cell>
          <cell r="J85"/>
          <cell r="K85"/>
          <cell r="L85"/>
        </row>
        <row r="86">
          <cell r="A86">
            <v>5617546</v>
          </cell>
          <cell r="B86" t="str">
            <v>Centrum sociálních služeb Praha</v>
          </cell>
          <cell r="C86" t="str">
            <v>odborné sociální poradenství</v>
          </cell>
          <cell r="D86" t="str">
            <v>Sociálně právní poradna Kontakt</v>
          </cell>
          <cell r="E86">
            <v>8000</v>
          </cell>
          <cell r="F86">
            <v>403582.12930000003</v>
          </cell>
          <cell r="G86">
            <v>403000</v>
          </cell>
          <cell r="H86">
            <v>6000</v>
          </cell>
          <cell r="I86">
            <v>14000</v>
          </cell>
          <cell r="J86"/>
          <cell r="K86"/>
          <cell r="L86"/>
        </row>
        <row r="87">
          <cell r="A87">
            <v>6123956</v>
          </cell>
          <cell r="B87" t="str">
            <v>Centrum sociálních služeb Praha</v>
          </cell>
          <cell r="C87" t="str">
            <v>intervenční centra</v>
          </cell>
          <cell r="D87" t="str">
            <v>Intervenční centrum - Intervenční centra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/>
          <cell r="K87"/>
          <cell r="L87"/>
        </row>
        <row r="88">
          <cell r="A88">
            <v>6492087</v>
          </cell>
          <cell r="B88" t="str">
            <v>Centrum sociálních služeb Praha</v>
          </cell>
          <cell r="C88" t="str">
            <v>odborné sociální poradenství</v>
          </cell>
          <cell r="D88" t="str">
            <v>Poradna pro rodinu, manželství a mezilidské vztahy</v>
          </cell>
          <cell r="E88">
            <v>60000</v>
          </cell>
          <cell r="F88">
            <v>3330245.2134000002</v>
          </cell>
          <cell r="G88">
            <v>3330000</v>
          </cell>
          <cell r="H88">
            <v>53000</v>
          </cell>
          <cell r="I88">
            <v>113000</v>
          </cell>
          <cell r="J88"/>
          <cell r="K88"/>
          <cell r="L88"/>
        </row>
        <row r="89">
          <cell r="A89">
            <v>7147578</v>
          </cell>
          <cell r="B89" t="str">
            <v>Centrum sociálních služeb Praha</v>
          </cell>
          <cell r="C89" t="str">
            <v>azylové domy</v>
          </cell>
          <cell r="D89" t="str">
            <v>Azylový dům pro matky s dětmi</v>
          </cell>
          <cell r="E89">
            <v>41000</v>
          </cell>
          <cell r="F89">
            <v>2259001.90068</v>
          </cell>
          <cell r="G89">
            <v>2259000</v>
          </cell>
          <cell r="H89">
            <v>36000</v>
          </cell>
          <cell r="I89">
            <v>77000</v>
          </cell>
          <cell r="J89"/>
          <cell r="K89"/>
          <cell r="L89"/>
        </row>
        <row r="90">
          <cell r="A90">
            <v>7484685</v>
          </cell>
          <cell r="B90" t="str">
            <v>Centrum sociálních služeb Praha</v>
          </cell>
          <cell r="C90" t="str">
            <v>telefonická krizová pomoc</v>
          </cell>
          <cell r="D90" t="str">
            <v>Pražská linka důvěry</v>
          </cell>
          <cell r="E90">
            <v>18000</v>
          </cell>
          <cell r="F90">
            <v>977093.57620000001</v>
          </cell>
          <cell r="G90">
            <v>977000</v>
          </cell>
          <cell r="H90">
            <v>16000</v>
          </cell>
          <cell r="I90">
            <v>34000</v>
          </cell>
          <cell r="J90"/>
          <cell r="K90"/>
          <cell r="L90"/>
        </row>
        <row r="91">
          <cell r="A91">
            <v>8375205</v>
          </cell>
          <cell r="B91" t="str">
            <v>Centrum sociálních služeb Praha</v>
          </cell>
          <cell r="C91" t="str">
            <v>odborné sociální poradenství</v>
          </cell>
          <cell r="D91" t="str">
            <v>Triangl - centrum pro rodinu</v>
          </cell>
          <cell r="E91">
            <v>11000</v>
          </cell>
          <cell r="F91">
            <v>650164.3456</v>
          </cell>
          <cell r="G91">
            <v>650000</v>
          </cell>
          <cell r="H91">
            <v>11000</v>
          </cell>
          <cell r="I91">
            <v>22000</v>
          </cell>
          <cell r="J91"/>
          <cell r="K91"/>
          <cell r="L91"/>
        </row>
        <row r="92">
          <cell r="A92">
            <v>1183900</v>
          </cell>
          <cell r="B92" t="str">
            <v>Centrum sociálních služeb Praha 2</v>
          </cell>
          <cell r="C92" t="str">
            <v>domovy pro seniory</v>
          </cell>
          <cell r="D92" t="str">
            <v>Domov pro seniory Máchova</v>
          </cell>
          <cell r="E92">
            <v>227000</v>
          </cell>
          <cell r="F92">
            <v>12552820</v>
          </cell>
          <cell r="G92">
            <v>12552000</v>
          </cell>
          <cell r="H92">
            <v>199000</v>
          </cell>
          <cell r="I92">
            <v>426000</v>
          </cell>
          <cell r="J92"/>
          <cell r="K92"/>
          <cell r="L92"/>
        </row>
        <row r="93">
          <cell r="A93">
            <v>2314259</v>
          </cell>
          <cell r="B93" t="str">
            <v>Centrum sociálních služeb Praha 2</v>
          </cell>
          <cell r="C93" t="str">
            <v>denní stacionáře</v>
          </cell>
          <cell r="D93" t="str">
            <v>Denní stacionář</v>
          </cell>
          <cell r="E93">
            <v>16000</v>
          </cell>
          <cell r="F93">
            <v>896630</v>
          </cell>
          <cell r="G93">
            <v>896000</v>
          </cell>
          <cell r="H93">
            <v>14000</v>
          </cell>
          <cell r="I93">
            <v>30000</v>
          </cell>
          <cell r="J93"/>
          <cell r="K93"/>
          <cell r="L93"/>
        </row>
        <row r="94">
          <cell r="A94">
            <v>3551390</v>
          </cell>
          <cell r="B94" t="str">
            <v>Centrum sociálních služeb Praha 2</v>
          </cell>
          <cell r="C94" t="str">
            <v>pečovatelská služba</v>
          </cell>
          <cell r="D94" t="str">
            <v>Pečovatelská služba</v>
          </cell>
          <cell r="E94">
            <v>227000</v>
          </cell>
          <cell r="F94">
            <v>12552820</v>
          </cell>
          <cell r="G94">
            <v>12552000</v>
          </cell>
          <cell r="H94">
            <v>199000</v>
          </cell>
          <cell r="I94">
            <v>426000</v>
          </cell>
          <cell r="J94"/>
          <cell r="K94"/>
          <cell r="L94"/>
        </row>
        <row r="95">
          <cell r="A95">
            <v>4250890</v>
          </cell>
          <cell r="B95" t="str">
            <v>Centrum sociálních služeb Praha 2</v>
          </cell>
          <cell r="C95" t="str">
            <v>domovy pro seniory</v>
          </cell>
          <cell r="D95" t="str">
            <v>Domov pro seniory Jana Masaryka</v>
          </cell>
          <cell r="E95">
            <v>91000</v>
          </cell>
          <cell r="F95">
            <v>5085749.9173600003</v>
          </cell>
          <cell r="G95">
            <v>5085000</v>
          </cell>
          <cell r="H95">
            <v>81000</v>
          </cell>
          <cell r="I95">
            <v>172000</v>
          </cell>
          <cell r="J95"/>
          <cell r="K95"/>
          <cell r="L95"/>
        </row>
        <row r="96">
          <cell r="A96">
            <v>3800906</v>
          </cell>
          <cell r="B96" t="str">
            <v>Centrum zdravotních a sociálních služeb Březiněves, příspěvková organizace</v>
          </cell>
          <cell r="C96" t="str">
            <v>pečovatelská služba</v>
          </cell>
          <cell r="D96" t="str">
            <v>Pečovatelská služba Březiněves</v>
          </cell>
          <cell r="E96">
            <v>10000</v>
          </cell>
          <cell r="F96">
            <v>573702.68085034704</v>
          </cell>
          <cell r="G96">
            <v>573000</v>
          </cell>
          <cell r="H96">
            <v>9000</v>
          </cell>
          <cell r="I96">
            <v>19000</v>
          </cell>
          <cell r="J96"/>
          <cell r="K96"/>
          <cell r="L96"/>
        </row>
        <row r="97">
          <cell r="A97">
            <v>2411213</v>
          </cell>
          <cell r="B97" t="str">
            <v>Cesta domů, z.ú.</v>
          </cell>
          <cell r="C97" t="str">
            <v>odlehčovací služby</v>
          </cell>
          <cell r="D97" t="str">
            <v>Odlehčovací služby Cesty domů</v>
          </cell>
          <cell r="E97">
            <v>55000</v>
          </cell>
          <cell r="F97">
            <v>3039575.7</v>
          </cell>
          <cell r="G97">
            <v>3039000</v>
          </cell>
          <cell r="H97">
            <v>48000</v>
          </cell>
          <cell r="I97">
            <v>103000</v>
          </cell>
          <cell r="J97"/>
          <cell r="K97"/>
          <cell r="L97"/>
        </row>
        <row r="98">
          <cell r="A98">
            <v>6680999</v>
          </cell>
          <cell r="B98" t="str">
            <v>Cestou necestou, z.ú.</v>
          </cell>
          <cell r="C98" t="str">
            <v>sociálně aktivizační služby pro rodiny s dětmi</v>
          </cell>
          <cell r="D98" t="str">
            <v>Psychosociální podpora pro rodinu</v>
          </cell>
          <cell r="E98">
            <v>14000</v>
          </cell>
          <cell r="F98">
            <v>777647.19900000002</v>
          </cell>
          <cell r="G98">
            <v>777000</v>
          </cell>
          <cell r="H98">
            <v>12000</v>
          </cell>
          <cell r="I98">
            <v>26000</v>
          </cell>
          <cell r="J98"/>
          <cell r="K98"/>
          <cell r="L98"/>
        </row>
        <row r="99">
          <cell r="A99">
            <v>7784697</v>
          </cell>
          <cell r="B99" t="str">
            <v>Česká alzheimerovská společnost, o.p.s.</v>
          </cell>
          <cell r="C99" t="str">
            <v>odlehčovací služby</v>
          </cell>
          <cell r="D99" t="str">
            <v>Respitní péče ČALS</v>
          </cell>
          <cell r="E99">
            <v>52000</v>
          </cell>
          <cell r="F99">
            <v>2855753.9971799999</v>
          </cell>
          <cell r="G99">
            <v>2855000</v>
          </cell>
          <cell r="H99">
            <v>45000</v>
          </cell>
          <cell r="I99">
            <v>97000</v>
          </cell>
          <cell r="J99"/>
          <cell r="K99"/>
          <cell r="L99"/>
        </row>
        <row r="100">
          <cell r="A100">
            <v>8292810</v>
          </cell>
          <cell r="B100" t="str">
            <v>Česká alzheimerovská společnost, o.p.s.</v>
          </cell>
          <cell r="C100" t="str">
            <v>odborné sociální poradenství</v>
          </cell>
          <cell r="D100" t="str">
            <v>Konzultace České alzheimerovské společnosti</v>
          </cell>
          <cell r="E100">
            <v>25000</v>
          </cell>
          <cell r="F100">
            <v>1405212.8820800001</v>
          </cell>
          <cell r="G100">
            <v>1405000</v>
          </cell>
          <cell r="H100">
            <v>23000</v>
          </cell>
          <cell r="I100">
            <v>48000</v>
          </cell>
          <cell r="J100"/>
          <cell r="K100"/>
          <cell r="L100"/>
        </row>
        <row r="101">
          <cell r="A101">
            <v>2378879</v>
          </cell>
          <cell r="B101" t="str">
            <v>Česká unie neslyšících, z.ú.</v>
          </cell>
          <cell r="C101" t="str">
            <v>sociálně aktivizační služby pro seniory a osoby se zdravotním postižením</v>
          </cell>
          <cell r="D101" t="str">
            <v>CSS ČUN Praha SAS</v>
          </cell>
          <cell r="E101">
            <v>25000</v>
          </cell>
          <cell r="F101">
            <v>1404271.5461081997</v>
          </cell>
          <cell r="G101">
            <v>1404000</v>
          </cell>
          <cell r="H101">
            <v>23000</v>
          </cell>
          <cell r="I101">
            <v>48000</v>
          </cell>
          <cell r="J101"/>
          <cell r="K101"/>
          <cell r="L101"/>
        </row>
        <row r="102">
          <cell r="A102">
            <v>4358523</v>
          </cell>
          <cell r="B102" t="str">
            <v>Česká unie neslyšících, z.ú.</v>
          </cell>
          <cell r="C102" t="str">
            <v>tlumočnické služby</v>
          </cell>
          <cell r="D102" t="str">
            <v>Tlumočnická služba ČUN (Karlovarský kraj)</v>
          </cell>
          <cell r="E102">
            <v>31000</v>
          </cell>
          <cell r="F102">
            <v>1695182.0198544001</v>
          </cell>
          <cell r="G102">
            <v>1695000</v>
          </cell>
          <cell r="H102">
            <v>27000</v>
          </cell>
          <cell r="I102">
            <v>58000</v>
          </cell>
          <cell r="J102"/>
          <cell r="K102"/>
          <cell r="L102"/>
        </row>
        <row r="103">
          <cell r="A103">
            <v>3378458</v>
          </cell>
          <cell r="B103" t="str">
            <v>Člověk v tísni, o.p.s.</v>
          </cell>
          <cell r="C103" t="str">
            <v>nízkoprahová zařízení pro děti a mládež</v>
          </cell>
          <cell r="D103" t="str">
            <v>Nízkoprahové zařízení pro děti a mládež Praha</v>
          </cell>
          <cell r="E103">
            <v>29000</v>
          </cell>
          <cell r="F103">
            <v>1616169.29859</v>
          </cell>
          <cell r="G103">
            <v>1616000</v>
          </cell>
          <cell r="H103">
            <v>26000</v>
          </cell>
          <cell r="I103">
            <v>55000</v>
          </cell>
          <cell r="J103"/>
          <cell r="K103"/>
          <cell r="L103"/>
        </row>
        <row r="104">
          <cell r="A104">
            <v>3959444</v>
          </cell>
          <cell r="B104" t="str">
            <v>Člověk v tísni, o.p.s.</v>
          </cell>
          <cell r="C104" t="str">
            <v>odborné sociální poradenství</v>
          </cell>
          <cell r="D104" t="str">
            <v>Odborné sociální poradenství Praha</v>
          </cell>
          <cell r="E104">
            <v>125000</v>
          </cell>
          <cell r="F104">
            <v>6928017.9199000001</v>
          </cell>
          <cell r="G104">
            <v>6928000</v>
          </cell>
          <cell r="H104">
            <v>111000</v>
          </cell>
          <cell r="I104">
            <v>236000</v>
          </cell>
          <cell r="J104"/>
          <cell r="K104"/>
          <cell r="L104"/>
        </row>
        <row r="105">
          <cell r="A105">
            <v>6168559</v>
          </cell>
          <cell r="B105" t="str">
            <v>Člověk v tísni, o.p.s.</v>
          </cell>
          <cell r="C105" t="str">
            <v>sociálně aktivizační služby pro rodiny s dětmi</v>
          </cell>
          <cell r="D105" t="str">
            <v>Sociálně aktivizační služby Praha</v>
          </cell>
          <cell r="E105">
            <v>10000</v>
          </cell>
          <cell r="F105">
            <v>576111.67390000005</v>
          </cell>
          <cell r="G105">
            <v>576000</v>
          </cell>
          <cell r="H105">
            <v>10000</v>
          </cell>
          <cell r="I105">
            <v>20000</v>
          </cell>
          <cell r="J105"/>
          <cell r="K105"/>
          <cell r="L105"/>
        </row>
        <row r="106">
          <cell r="A106">
            <v>7856529</v>
          </cell>
          <cell r="B106" t="str">
            <v>Člověk v tísni, o.p.s.</v>
          </cell>
          <cell r="C106" t="str">
            <v>terénní programy</v>
          </cell>
          <cell r="D106" t="str">
            <v>Terénní sociální práce Praha</v>
          </cell>
          <cell r="E106">
            <v>50000</v>
          </cell>
          <cell r="F106">
            <v>2758401.4983000001</v>
          </cell>
          <cell r="G106">
            <v>2758000</v>
          </cell>
          <cell r="H106">
            <v>44000</v>
          </cell>
          <cell r="I106">
            <v>94000</v>
          </cell>
          <cell r="J106"/>
          <cell r="K106"/>
          <cell r="L106"/>
        </row>
        <row r="107">
          <cell r="A107">
            <v>2532222</v>
          </cell>
          <cell r="B107" t="str">
            <v>Člověk zpět k člověku, z.s.</v>
          </cell>
          <cell r="C107" t="str">
            <v>domovy se zvláštním režimem</v>
          </cell>
          <cell r="D107" t="str">
            <v>Dům domácí péče</v>
          </cell>
          <cell r="E107">
            <v>141000</v>
          </cell>
          <cell r="F107">
            <v>7837165.3768128008</v>
          </cell>
          <cell r="G107">
            <v>7837000</v>
          </cell>
          <cell r="H107">
            <v>125000</v>
          </cell>
          <cell r="I107">
            <v>266000</v>
          </cell>
          <cell r="J107"/>
          <cell r="K107"/>
          <cell r="L107"/>
        </row>
        <row r="108">
          <cell r="A108">
            <v>1602621</v>
          </cell>
          <cell r="B108" t="str">
            <v>Denní psychoterapeutické sanatorium "Ondřejov" s.r.o.</v>
          </cell>
          <cell r="C108" t="str">
            <v>chráněné bydlení</v>
          </cell>
          <cell r="D108" t="str">
            <v>Chráněné bydlení pro osoby se závažným duševním onemocněním</v>
          </cell>
          <cell r="E108">
            <v>15000</v>
          </cell>
          <cell r="F108">
            <v>842043.16559999995</v>
          </cell>
          <cell r="G108">
            <v>842000</v>
          </cell>
          <cell r="H108">
            <v>14000</v>
          </cell>
          <cell r="I108">
            <v>29000</v>
          </cell>
          <cell r="J108"/>
          <cell r="K108"/>
          <cell r="L108"/>
        </row>
        <row r="109">
          <cell r="A109">
            <v>7627286</v>
          </cell>
          <cell r="B109" t="str">
            <v>Dětské centrum Paprsek</v>
          </cell>
          <cell r="C109" t="str">
            <v>domovy pro osoby se zdravotním postižením</v>
          </cell>
          <cell r="D109" t="str">
            <v>Domovy pro osoby se zdravotním postižením</v>
          </cell>
          <cell r="E109">
            <v>120000</v>
          </cell>
          <cell r="F109">
            <v>6678037.4759</v>
          </cell>
          <cell r="G109">
            <v>6678000</v>
          </cell>
          <cell r="H109">
            <v>107000</v>
          </cell>
          <cell r="I109">
            <v>227000</v>
          </cell>
          <cell r="J109"/>
          <cell r="K109"/>
          <cell r="L109"/>
        </row>
        <row r="110">
          <cell r="A110">
            <v>9314702</v>
          </cell>
          <cell r="B110" t="str">
            <v>Dětské centrum Paprsek</v>
          </cell>
          <cell r="C110" t="str">
            <v>denní stacionáře</v>
          </cell>
          <cell r="D110" t="str">
            <v>Denní stacionáře</v>
          </cell>
          <cell r="E110">
            <v>169000</v>
          </cell>
          <cell r="F110">
            <v>9329488.9478000011</v>
          </cell>
          <cell r="G110">
            <v>9329000</v>
          </cell>
          <cell r="H110">
            <v>148000</v>
          </cell>
          <cell r="I110">
            <v>317000</v>
          </cell>
          <cell r="J110"/>
          <cell r="K110"/>
          <cell r="L110"/>
        </row>
        <row r="111">
          <cell r="A111">
            <v>9670437</v>
          </cell>
          <cell r="B111" t="str">
            <v>Dětské centrum Paprsek</v>
          </cell>
          <cell r="C111" t="str">
            <v>odlehčovací služby</v>
          </cell>
          <cell r="D111" t="str">
            <v>Odlehčovací služby</v>
          </cell>
          <cell r="E111">
            <v>171000</v>
          </cell>
          <cell r="F111">
            <v>9466171.2249999996</v>
          </cell>
          <cell r="G111">
            <v>9466000</v>
          </cell>
          <cell r="H111">
            <v>151000</v>
          </cell>
          <cell r="I111">
            <v>322000</v>
          </cell>
          <cell r="J111"/>
          <cell r="K111"/>
          <cell r="L111"/>
        </row>
        <row r="112">
          <cell r="A112">
            <v>4854009</v>
          </cell>
          <cell r="B112" t="str">
            <v>Dětské krizové centrum, z.ú.</v>
          </cell>
          <cell r="C112" t="str">
            <v>krizová pomoc</v>
          </cell>
          <cell r="D112" t="str">
            <v>Dětské krizové centrum - Krizová pomoc dětem týraným, zneužívaným (syn CAN), jinak ohroženým - a jejich rodinám</v>
          </cell>
          <cell r="E112">
            <v>104000</v>
          </cell>
          <cell r="F112">
            <v>5759951.1200000001</v>
          </cell>
          <cell r="G112">
            <v>5759000</v>
          </cell>
          <cell r="H112">
            <v>91000</v>
          </cell>
          <cell r="I112">
            <v>195000</v>
          </cell>
          <cell r="J112"/>
          <cell r="K112"/>
          <cell r="L112"/>
        </row>
        <row r="113">
          <cell r="A113">
            <v>5003673</v>
          </cell>
          <cell r="B113" t="str">
            <v>Dětské krizové centrum, z.ú.</v>
          </cell>
          <cell r="C113" t="str">
            <v>sociálně aktivizační služby pro rodiny s dětmi</v>
          </cell>
          <cell r="D113" t="str">
            <v>Dětské krizové centrum - Komplexní interdisciplinární péče o děti z dysfunkčích rodin a o děti a jejich rodiny v závažných životních situacích</v>
          </cell>
          <cell r="E113">
            <v>37000</v>
          </cell>
          <cell r="F113">
            <v>2017417.5</v>
          </cell>
          <cell r="G113">
            <v>2017000</v>
          </cell>
          <cell r="H113">
            <v>32000</v>
          </cell>
          <cell r="I113">
            <v>69000</v>
          </cell>
          <cell r="J113"/>
          <cell r="K113"/>
          <cell r="L113"/>
        </row>
        <row r="114">
          <cell r="A114">
            <v>1203552</v>
          </cell>
          <cell r="B114" t="str">
            <v>Diakonie Církve bratrské</v>
          </cell>
          <cell r="C114" t="str">
            <v>centra denních služeb</v>
          </cell>
          <cell r="D114" t="str">
            <v>Centrum denních služeb Černý Most</v>
          </cell>
          <cell r="E114">
            <v>23000</v>
          </cell>
          <cell r="F114">
            <v>1292940.46</v>
          </cell>
          <cell r="G114">
            <v>1292000</v>
          </cell>
          <cell r="H114">
            <v>20000</v>
          </cell>
          <cell r="I114">
            <v>43000</v>
          </cell>
          <cell r="J114"/>
          <cell r="K114"/>
          <cell r="L114"/>
        </row>
        <row r="115">
          <cell r="A115">
            <v>6459769</v>
          </cell>
          <cell r="B115" t="str">
            <v>Diakonie Církve bratrské</v>
          </cell>
          <cell r="C115" t="str">
            <v>chráněné bydlení</v>
          </cell>
          <cell r="D115" t="str">
            <v>Chráněné bydlení Černý Most</v>
          </cell>
          <cell r="E115">
            <v>34000</v>
          </cell>
          <cell r="F115">
            <v>1889199.4100000001</v>
          </cell>
          <cell r="G115">
            <v>1889000</v>
          </cell>
          <cell r="H115">
            <v>30000</v>
          </cell>
          <cell r="I115">
            <v>64000</v>
          </cell>
          <cell r="J115"/>
          <cell r="K115"/>
          <cell r="L115"/>
        </row>
        <row r="116">
          <cell r="A116">
            <v>8779788</v>
          </cell>
          <cell r="B116" t="str">
            <v>Diakonie Církve bratrské</v>
          </cell>
          <cell r="C116" t="str">
            <v>domovy pro seniory</v>
          </cell>
          <cell r="D116" t="str">
            <v>Bethesda - domov pro seniory</v>
          </cell>
          <cell r="E116">
            <v>103000</v>
          </cell>
          <cell r="F116">
            <v>5711533.1000000006</v>
          </cell>
          <cell r="G116">
            <v>5711000</v>
          </cell>
          <cell r="H116">
            <v>91000</v>
          </cell>
          <cell r="I116">
            <v>194000</v>
          </cell>
          <cell r="J116"/>
          <cell r="K116"/>
          <cell r="L116"/>
        </row>
        <row r="117">
          <cell r="A117">
            <v>9570214</v>
          </cell>
          <cell r="B117" t="str">
            <v>Diakonie Církve bratrské</v>
          </cell>
          <cell r="C117" t="str">
            <v>chráněné bydlení</v>
          </cell>
          <cell r="D117" t="str">
            <v>Chráněné bydlení na Xaverově</v>
          </cell>
          <cell r="E117">
            <v>42000</v>
          </cell>
          <cell r="F117">
            <v>2278336.83</v>
          </cell>
          <cell r="G117">
            <v>2278000</v>
          </cell>
          <cell r="H117">
            <v>36000</v>
          </cell>
          <cell r="I117">
            <v>78000</v>
          </cell>
          <cell r="J117"/>
          <cell r="K117"/>
          <cell r="L117"/>
        </row>
        <row r="118">
          <cell r="A118">
            <v>9579136</v>
          </cell>
          <cell r="B118" t="str">
            <v>Diakonie Církve bratrské</v>
          </cell>
          <cell r="C118" t="str">
            <v>osobní asistence</v>
          </cell>
          <cell r="D118" t="str">
            <v>Osobní asistence Černý Most</v>
          </cell>
          <cell r="E118">
            <v>11000</v>
          </cell>
          <cell r="F118">
            <v>583706.13</v>
          </cell>
          <cell r="G118">
            <v>583000</v>
          </cell>
          <cell r="H118">
            <v>9000</v>
          </cell>
          <cell r="I118">
            <v>20000</v>
          </cell>
          <cell r="J118"/>
          <cell r="K118"/>
          <cell r="L118"/>
        </row>
        <row r="119">
          <cell r="A119">
            <v>9548170</v>
          </cell>
          <cell r="B119" t="str">
            <v>Diakonie ČCE - Středisko celostátních programů a služeb</v>
          </cell>
          <cell r="C119" t="str">
            <v>raná péče</v>
          </cell>
          <cell r="D119" t="str">
            <v>Raná péče Diakonie</v>
          </cell>
          <cell r="E119">
            <v>74000</v>
          </cell>
          <cell r="F119">
            <v>4076338.1197769996</v>
          </cell>
          <cell r="G119">
            <v>4076000</v>
          </cell>
          <cell r="H119">
            <v>65000</v>
          </cell>
          <cell r="I119">
            <v>139000</v>
          </cell>
          <cell r="J119"/>
          <cell r="K119"/>
          <cell r="L119"/>
        </row>
        <row r="120">
          <cell r="A120">
            <v>4007126</v>
          </cell>
          <cell r="B120" t="str">
            <v>Diakonie ČCE - středisko Praha</v>
          </cell>
          <cell r="C120" t="str">
            <v>pečovatelská služba</v>
          </cell>
          <cell r="D120" t="str">
            <v>Pečovatelská služba</v>
          </cell>
          <cell r="E120">
            <v>295000</v>
          </cell>
          <cell r="F120">
            <v>16310596.33</v>
          </cell>
          <cell r="G120">
            <v>16310000</v>
          </cell>
          <cell r="H120">
            <v>259000</v>
          </cell>
          <cell r="I120">
            <v>554000</v>
          </cell>
          <cell r="J120"/>
          <cell r="K120"/>
          <cell r="L120"/>
        </row>
        <row r="121">
          <cell r="A121">
            <v>4818403</v>
          </cell>
          <cell r="B121" t="str">
            <v>Diakonie ČCE - středisko Praha</v>
          </cell>
          <cell r="C121" t="str">
            <v>krizová pomoc</v>
          </cell>
          <cell r="D121" t="str">
            <v>SOS Centrum</v>
          </cell>
          <cell r="E121">
            <v>108000</v>
          </cell>
          <cell r="F121">
            <v>5985812.2170000002</v>
          </cell>
          <cell r="G121">
            <v>5985000</v>
          </cell>
          <cell r="H121">
            <v>95000</v>
          </cell>
          <cell r="I121">
            <v>203000</v>
          </cell>
          <cell r="J121"/>
          <cell r="K121"/>
          <cell r="L121"/>
        </row>
        <row r="122">
          <cell r="A122">
            <v>4850535</v>
          </cell>
          <cell r="B122" t="str">
            <v>Diakonie ČCE - středisko Praha</v>
          </cell>
          <cell r="C122" t="str">
            <v>služby následné péče</v>
          </cell>
          <cell r="D122" t="str">
            <v>Následná péče Dobroduš</v>
          </cell>
          <cell r="E122">
            <v>29000</v>
          </cell>
          <cell r="F122">
            <v>1575465.7755143999</v>
          </cell>
          <cell r="G122">
            <v>1575000</v>
          </cell>
          <cell r="H122">
            <v>25000</v>
          </cell>
          <cell r="I122">
            <v>54000</v>
          </cell>
          <cell r="J122"/>
          <cell r="K122"/>
          <cell r="L122"/>
        </row>
        <row r="123">
          <cell r="A123">
            <v>5054035</v>
          </cell>
          <cell r="B123" t="str">
            <v>Diakonie ČCE - středisko Praha</v>
          </cell>
          <cell r="C123" t="str">
            <v>centra denních služeb</v>
          </cell>
          <cell r="D123" t="str">
            <v>Centrum denních služeb Zvonek</v>
          </cell>
          <cell r="E123">
            <v>45000</v>
          </cell>
          <cell r="F123">
            <v>2493033.5339331958</v>
          </cell>
          <cell r="G123">
            <v>2493000</v>
          </cell>
          <cell r="H123">
            <v>40000</v>
          </cell>
          <cell r="I123">
            <v>85000</v>
          </cell>
          <cell r="J123"/>
          <cell r="K123"/>
          <cell r="L123"/>
        </row>
        <row r="124">
          <cell r="A124">
            <v>5401664</v>
          </cell>
          <cell r="B124" t="str">
            <v>Diakonie ČCE - středisko Praha</v>
          </cell>
          <cell r="C124" t="str">
            <v>domovy se zvláštním režimem</v>
          </cell>
          <cell r="D124" t="str">
            <v>Domov se zvláštním režimem Daniela</v>
          </cell>
          <cell r="E124">
            <v>253000</v>
          </cell>
          <cell r="F124">
            <v>13987428</v>
          </cell>
          <cell r="G124">
            <v>13987000</v>
          </cell>
          <cell r="H124">
            <v>222000</v>
          </cell>
          <cell r="I124">
            <v>475000</v>
          </cell>
          <cell r="J124"/>
          <cell r="K124"/>
          <cell r="L124"/>
        </row>
        <row r="125">
          <cell r="A125">
            <v>6734853</v>
          </cell>
          <cell r="B125" t="str">
            <v>Diakonie ČCE - středisko Praha</v>
          </cell>
          <cell r="C125" t="str">
            <v>odlehčovací služby</v>
          </cell>
          <cell r="D125" t="str">
            <v>Odlehčovací služba</v>
          </cell>
          <cell r="E125">
            <v>41000</v>
          </cell>
          <cell r="F125">
            <v>2255490.6976000001</v>
          </cell>
          <cell r="G125">
            <v>2255000</v>
          </cell>
          <cell r="H125">
            <v>36000</v>
          </cell>
          <cell r="I125">
            <v>77000</v>
          </cell>
          <cell r="J125"/>
          <cell r="K125"/>
          <cell r="L125"/>
        </row>
        <row r="126">
          <cell r="A126">
            <v>6877532</v>
          </cell>
          <cell r="B126" t="str">
            <v>Diakonie ČCE - středisko Praha</v>
          </cell>
          <cell r="C126" t="str">
            <v>azylové domy</v>
          </cell>
          <cell r="D126" t="str">
            <v>Azylový dům pro matky s dětmi</v>
          </cell>
          <cell r="E126">
            <v>32000</v>
          </cell>
          <cell r="F126">
            <v>1761361.4911200001</v>
          </cell>
          <cell r="G126">
            <v>1761000</v>
          </cell>
          <cell r="H126">
            <v>28000</v>
          </cell>
          <cell r="I126">
            <v>60000</v>
          </cell>
          <cell r="J126"/>
          <cell r="K126"/>
          <cell r="L126"/>
        </row>
        <row r="127">
          <cell r="A127">
            <v>7218271</v>
          </cell>
          <cell r="B127" t="str">
            <v>Diakonie ČCE - středisko Praha</v>
          </cell>
          <cell r="C127" t="str">
            <v>denní stacionáře</v>
          </cell>
          <cell r="D127" t="str">
            <v>Denní stacionář</v>
          </cell>
          <cell r="E127">
            <v>46000</v>
          </cell>
          <cell r="F127">
            <v>2570638.21</v>
          </cell>
          <cell r="G127">
            <v>2570000</v>
          </cell>
          <cell r="H127">
            <v>41000</v>
          </cell>
          <cell r="I127">
            <v>87000</v>
          </cell>
          <cell r="J127"/>
          <cell r="K127"/>
          <cell r="L127"/>
        </row>
        <row r="128">
          <cell r="A128">
            <v>7735888</v>
          </cell>
          <cell r="B128" t="str">
            <v>Diakonie ČCE - středisko Praha</v>
          </cell>
          <cell r="C128" t="str">
            <v>domovy pro osoby se zdravotním postižením</v>
          </cell>
          <cell r="D128" t="str">
            <v>Domov pro osoby se zdravotním postižením Zvonek</v>
          </cell>
          <cell r="E128">
            <v>239000</v>
          </cell>
          <cell r="F128">
            <v>13234327.661184</v>
          </cell>
          <cell r="G128">
            <v>13234000</v>
          </cell>
          <cell r="H128">
            <v>211000</v>
          </cell>
          <cell r="I128">
            <v>450000</v>
          </cell>
          <cell r="J128"/>
          <cell r="K128"/>
          <cell r="L128"/>
        </row>
        <row r="129">
          <cell r="A129">
            <v>8192448</v>
          </cell>
          <cell r="B129" t="str">
            <v>Diakonie ČCE - středisko Praha</v>
          </cell>
          <cell r="C129" t="str">
            <v>sociálně aktivizační služby pro rodiny s dětmi</v>
          </cell>
          <cell r="D129" t="str">
            <v>Služba pro rodinu a dítě</v>
          </cell>
          <cell r="E129">
            <v>34000</v>
          </cell>
          <cell r="F129">
            <v>1891889.3</v>
          </cell>
          <cell r="G129">
            <v>1891000</v>
          </cell>
          <cell r="H129">
            <v>30000</v>
          </cell>
          <cell r="I129">
            <v>64000</v>
          </cell>
          <cell r="J129"/>
          <cell r="K129"/>
          <cell r="L129"/>
        </row>
        <row r="130">
          <cell r="A130">
            <v>8614823</v>
          </cell>
          <cell r="B130" t="str">
            <v>Diakonie ČCE - středisko Praha</v>
          </cell>
          <cell r="C130" t="str">
            <v>týdenní stacionáře</v>
          </cell>
          <cell r="D130" t="str">
            <v>Týdenní stacionář</v>
          </cell>
          <cell r="E130">
            <v>80000</v>
          </cell>
          <cell r="F130">
            <v>4468929.4482000005</v>
          </cell>
          <cell r="G130">
            <v>4468000</v>
          </cell>
          <cell r="H130">
            <v>71000</v>
          </cell>
          <cell r="I130">
            <v>151000</v>
          </cell>
          <cell r="J130"/>
          <cell r="K130"/>
          <cell r="L130"/>
        </row>
        <row r="131">
          <cell r="A131">
            <v>8936839</v>
          </cell>
          <cell r="B131" t="str">
            <v>Diakonie ČCE - středisko Praha</v>
          </cell>
          <cell r="C131" t="str">
            <v>denní stacionáře</v>
          </cell>
          <cell r="D131" t="str">
            <v>Denní stacionář Ratolest</v>
          </cell>
          <cell r="E131">
            <v>91000</v>
          </cell>
          <cell r="F131">
            <v>5021128</v>
          </cell>
          <cell r="G131">
            <v>5021000</v>
          </cell>
          <cell r="H131">
            <v>80000</v>
          </cell>
          <cell r="I131">
            <v>171000</v>
          </cell>
          <cell r="J131"/>
          <cell r="K131"/>
          <cell r="L131"/>
        </row>
        <row r="132">
          <cell r="A132">
            <v>9664087</v>
          </cell>
          <cell r="B132" t="str">
            <v>Diakonie ČCE - středisko Praha</v>
          </cell>
          <cell r="C132" t="str">
            <v>chráněné bydlení</v>
          </cell>
          <cell r="D132" t="str">
            <v>Chráněné bydlení Zvonek</v>
          </cell>
          <cell r="E132">
            <v>98000</v>
          </cell>
          <cell r="F132">
            <v>5424611.5</v>
          </cell>
          <cell r="G132">
            <v>5424000</v>
          </cell>
          <cell r="H132">
            <v>86000</v>
          </cell>
          <cell r="I132">
            <v>184000</v>
          </cell>
          <cell r="J132"/>
          <cell r="K132"/>
          <cell r="L132"/>
        </row>
        <row r="133">
          <cell r="A133">
            <v>3457142</v>
          </cell>
          <cell r="B133" t="str">
            <v>Dílna Eliáš, z.s.</v>
          </cell>
          <cell r="C133" t="str">
            <v>sociálně terapeutické dílny</v>
          </cell>
          <cell r="D133" t="str">
            <v>Keramická dílna Eliáš</v>
          </cell>
          <cell r="E133">
            <v>37000</v>
          </cell>
          <cell r="F133">
            <v>2030900.12531</v>
          </cell>
          <cell r="G133">
            <v>2030000</v>
          </cell>
          <cell r="H133">
            <v>32000</v>
          </cell>
          <cell r="I133">
            <v>69000</v>
          </cell>
          <cell r="J133"/>
          <cell r="K133"/>
          <cell r="L133"/>
        </row>
        <row r="134">
          <cell r="A134">
            <v>7997622</v>
          </cell>
          <cell r="B134" t="str">
            <v>Dílna Gawain, z.s.</v>
          </cell>
          <cell r="C134" t="str">
            <v>sociálně terapeutické dílny</v>
          </cell>
          <cell r="D134" t="str">
            <v>Dílna Gawain</v>
          </cell>
          <cell r="E134">
            <v>59000</v>
          </cell>
          <cell r="F134">
            <v>3258353.42</v>
          </cell>
          <cell r="G134">
            <v>3258000</v>
          </cell>
          <cell r="H134">
            <v>52000</v>
          </cell>
          <cell r="I134">
            <v>111000</v>
          </cell>
          <cell r="J134"/>
          <cell r="K134"/>
          <cell r="L134"/>
        </row>
        <row r="135">
          <cell r="A135">
            <v>9270655</v>
          </cell>
          <cell r="B135" t="str">
            <v>Dílny tvořivosti, o.p.s.</v>
          </cell>
          <cell r="C135" t="str">
            <v>sociálně terapeutické dílny</v>
          </cell>
          <cell r="D135" t="str">
            <v>sociálně terapeutická dílna Dílen tvořivosti</v>
          </cell>
          <cell r="E135">
            <v>32000</v>
          </cell>
          <cell r="F135">
            <v>1765814.1557</v>
          </cell>
          <cell r="G135">
            <v>1765000</v>
          </cell>
          <cell r="H135">
            <v>28000</v>
          </cell>
          <cell r="I135">
            <v>60000</v>
          </cell>
          <cell r="J135"/>
          <cell r="K135"/>
          <cell r="L135"/>
        </row>
        <row r="136">
          <cell r="A136">
            <v>2285108</v>
          </cell>
          <cell r="B136" t="str">
            <v>Dívčí katolická střední škola</v>
          </cell>
          <cell r="C136" t="str">
            <v>pečovatelská služba</v>
          </cell>
          <cell r="D136" t="str">
            <v>Křižovnická pečovatelská služba</v>
          </cell>
          <cell r="E136">
            <v>49000</v>
          </cell>
          <cell r="F136">
            <v>2748642.5614280943</v>
          </cell>
          <cell r="G136">
            <v>2748000</v>
          </cell>
          <cell r="H136">
            <v>44000</v>
          </cell>
          <cell r="I136">
            <v>93000</v>
          </cell>
          <cell r="J136"/>
          <cell r="K136"/>
          <cell r="L136"/>
        </row>
        <row r="137">
          <cell r="A137">
            <v>1068030</v>
          </cell>
          <cell r="B137" t="str">
            <v>DOM - Dům otevřených možností, z. ú.</v>
          </cell>
          <cell r="C137" t="str">
            <v>sociální rehabilitace</v>
          </cell>
          <cell r="D137" t="str">
            <v>DOMJOB</v>
          </cell>
          <cell r="E137">
            <v>30000</v>
          </cell>
          <cell r="F137">
            <v>1676027.4207599999</v>
          </cell>
          <cell r="G137">
            <v>1676000</v>
          </cell>
          <cell r="H137">
            <v>27000</v>
          </cell>
          <cell r="I137">
            <v>57000</v>
          </cell>
          <cell r="J137"/>
          <cell r="K137"/>
          <cell r="L137"/>
        </row>
        <row r="138">
          <cell r="A138">
            <v>7591273</v>
          </cell>
          <cell r="B138" t="str">
            <v>DOM - Dům otevřených možností, z. ú.</v>
          </cell>
          <cell r="C138" t="str">
            <v>domy na půl cesty</v>
          </cell>
          <cell r="D138" t="str">
            <v>DOM 8 Dům na půl cesty</v>
          </cell>
          <cell r="E138">
            <v>65000</v>
          </cell>
          <cell r="F138">
            <v>3586520</v>
          </cell>
          <cell r="G138">
            <v>3586000</v>
          </cell>
          <cell r="H138">
            <v>57000</v>
          </cell>
          <cell r="I138">
            <v>122000</v>
          </cell>
          <cell r="J138"/>
          <cell r="K138"/>
          <cell r="L138"/>
        </row>
        <row r="139">
          <cell r="A139">
            <v>1941603</v>
          </cell>
          <cell r="B139" t="str">
            <v>Domov Maxov</v>
          </cell>
          <cell r="C139" t="str">
            <v>chráněné bydlení</v>
          </cell>
          <cell r="D139" t="str">
            <v>Domov Maxov Chráněné bydlení</v>
          </cell>
          <cell r="E139">
            <v>25000</v>
          </cell>
          <cell r="F139">
            <v>1409305.1014</v>
          </cell>
          <cell r="G139">
            <v>1409000</v>
          </cell>
          <cell r="H139">
            <v>23000</v>
          </cell>
          <cell r="I139">
            <v>48000</v>
          </cell>
          <cell r="J139"/>
          <cell r="K139"/>
          <cell r="L139"/>
        </row>
        <row r="140">
          <cell r="A140">
            <v>3196616</v>
          </cell>
          <cell r="B140" t="str">
            <v>Domov Maxov</v>
          </cell>
          <cell r="C140" t="str">
            <v>domovy pro osoby se zdravotním postižením</v>
          </cell>
          <cell r="D140" t="str">
            <v>Domov Maxov - domov pro osoby se zdravotním postižením</v>
          </cell>
          <cell r="E140">
            <v>141000</v>
          </cell>
          <cell r="F140">
            <v>7796430.9738000007</v>
          </cell>
          <cell r="G140">
            <v>7796000</v>
          </cell>
          <cell r="H140">
            <v>124000</v>
          </cell>
          <cell r="I140">
            <v>265000</v>
          </cell>
          <cell r="J140"/>
          <cell r="K140"/>
          <cell r="L140"/>
        </row>
        <row r="141">
          <cell r="A141">
            <v>3745375</v>
          </cell>
          <cell r="B141" t="str">
            <v>Domov Maxov</v>
          </cell>
          <cell r="C141" t="str">
            <v>sociálně terapeutické dílny</v>
          </cell>
          <cell r="D141" t="str">
            <v>Domov Maxov sociálně terapeutické dílny</v>
          </cell>
          <cell r="E141">
            <v>42000</v>
          </cell>
          <cell r="F141">
            <v>2351304.5794000002</v>
          </cell>
          <cell r="G141">
            <v>2351000</v>
          </cell>
          <cell r="H141">
            <v>38000</v>
          </cell>
          <cell r="I141">
            <v>80000</v>
          </cell>
          <cell r="J141"/>
          <cell r="K141"/>
          <cell r="L141"/>
        </row>
        <row r="142">
          <cell r="A142">
            <v>5576769</v>
          </cell>
          <cell r="B142" t="str">
            <v>Domov Maxov</v>
          </cell>
          <cell r="C142" t="str">
            <v>domovy se zvláštním režimem</v>
          </cell>
          <cell r="D142" t="str">
            <v>Domov Maxov domov se zvláštním režimem</v>
          </cell>
          <cell r="E142">
            <v>34000</v>
          </cell>
          <cell r="F142">
            <v>1925557.7565000001</v>
          </cell>
          <cell r="G142">
            <v>1925000</v>
          </cell>
          <cell r="H142">
            <v>31000</v>
          </cell>
          <cell r="I142">
            <v>65000</v>
          </cell>
          <cell r="J142"/>
          <cell r="K142"/>
          <cell r="L142"/>
        </row>
        <row r="143">
          <cell r="A143">
            <v>2833408</v>
          </cell>
          <cell r="B143" t="str">
            <v>Domov pro osoby se zdravotním postižením Kytlice</v>
          </cell>
          <cell r="C143" t="str">
            <v>domovy pro osoby se zdravotním postižením</v>
          </cell>
          <cell r="D143" t="str">
            <v>domov pro osoby se zdravotním postižením</v>
          </cell>
          <cell r="E143">
            <v>125000</v>
          </cell>
          <cell r="F143">
            <v>6920100.6769999992</v>
          </cell>
          <cell r="G143">
            <v>6920000</v>
          </cell>
          <cell r="H143">
            <v>110000</v>
          </cell>
          <cell r="I143">
            <v>235000</v>
          </cell>
          <cell r="J143"/>
          <cell r="K143"/>
          <cell r="L143"/>
        </row>
        <row r="144">
          <cell r="A144">
            <v>9697878</v>
          </cell>
          <cell r="B144" t="str">
            <v>Domov pro osoby se zdravotním postižením Kytlice</v>
          </cell>
          <cell r="C144" t="str">
            <v>chráněné bydlení</v>
          </cell>
          <cell r="D144" t="str">
            <v>Chráněné bydlení</v>
          </cell>
          <cell r="E144">
            <v>19000</v>
          </cell>
          <cell r="F144">
            <v>1051899.4171</v>
          </cell>
          <cell r="G144">
            <v>1051000</v>
          </cell>
          <cell r="H144">
            <v>16000</v>
          </cell>
          <cell r="I144">
            <v>35000</v>
          </cell>
          <cell r="J144"/>
          <cell r="K144"/>
          <cell r="L144"/>
        </row>
        <row r="145">
          <cell r="A145">
            <v>2686088</v>
          </cell>
          <cell r="B145" t="str">
            <v>Domov pro osoby se zdravotním postižením Leontýn</v>
          </cell>
          <cell r="C145" t="str">
            <v>domovy pro osoby se zdravotním postižením</v>
          </cell>
          <cell r="D145" t="str">
            <v>Domov pro osoby se zdravotním postižením Leontýn</v>
          </cell>
          <cell r="E145">
            <v>68000</v>
          </cell>
          <cell r="F145">
            <v>3792933.1923000002</v>
          </cell>
          <cell r="G145">
            <v>3792000</v>
          </cell>
          <cell r="H145">
            <v>60000</v>
          </cell>
          <cell r="I145">
            <v>128000</v>
          </cell>
          <cell r="J145"/>
          <cell r="K145"/>
          <cell r="L145"/>
        </row>
        <row r="146">
          <cell r="A146">
            <v>3023866</v>
          </cell>
          <cell r="B146" t="str">
            <v>Domov pro osoby se zdravotním postižením Leontýn</v>
          </cell>
          <cell r="C146" t="str">
            <v>domovy se zvláštním režimem</v>
          </cell>
          <cell r="D146" t="str">
            <v>Domov pro osoby se zvláštním režimem Leontýn</v>
          </cell>
          <cell r="E146">
            <v>8000</v>
          </cell>
          <cell r="F146">
            <v>423899.76510000002</v>
          </cell>
          <cell r="G146">
            <v>423000</v>
          </cell>
          <cell r="H146">
            <v>6000</v>
          </cell>
          <cell r="I146">
            <v>14000</v>
          </cell>
          <cell r="J146"/>
          <cell r="K146"/>
          <cell r="L146"/>
        </row>
        <row r="147">
          <cell r="A147">
            <v>9398029</v>
          </cell>
          <cell r="B147" t="str">
            <v>Domov pro osoby se zdravotním postižením Lochovice</v>
          </cell>
          <cell r="C147" t="str">
            <v>domovy pro osoby se zdravotním postižením</v>
          </cell>
          <cell r="D147" t="str">
            <v>Domov pro osoby se zdravotním postižením</v>
          </cell>
          <cell r="E147">
            <v>82000</v>
          </cell>
          <cell r="F147">
            <v>4580703.3440000005</v>
          </cell>
          <cell r="G147">
            <v>4580000</v>
          </cell>
          <cell r="H147">
            <v>73000</v>
          </cell>
          <cell r="I147">
            <v>155000</v>
          </cell>
          <cell r="J147"/>
          <cell r="K147"/>
          <cell r="L147"/>
        </row>
        <row r="148">
          <cell r="A148">
            <v>5694323</v>
          </cell>
          <cell r="B148" t="str">
            <v>Domov pro seniory Ďáblice</v>
          </cell>
          <cell r="C148" t="str">
            <v>domovy pro seniory</v>
          </cell>
          <cell r="D148" t="str">
            <v>Domov pro seniory Ďáblice</v>
          </cell>
          <cell r="E148">
            <v>202000</v>
          </cell>
          <cell r="F148">
            <v>11193170.268000001</v>
          </cell>
          <cell r="G148">
            <v>11193000</v>
          </cell>
          <cell r="H148">
            <v>178000</v>
          </cell>
          <cell r="I148">
            <v>380000</v>
          </cell>
          <cell r="J148"/>
          <cell r="K148"/>
          <cell r="L148"/>
        </row>
        <row r="149">
          <cell r="A149">
            <v>6780157</v>
          </cell>
          <cell r="B149" t="str">
            <v>Domov pro seniory Ďáblice</v>
          </cell>
          <cell r="C149" t="str">
            <v>domovy se zvláštním režimem</v>
          </cell>
          <cell r="D149" t="str">
            <v>Domov pro seniory Ďáblice-Domov Modřínova</v>
          </cell>
          <cell r="E149">
            <v>12000</v>
          </cell>
          <cell r="F149">
            <v>666787.86580000003</v>
          </cell>
          <cell r="G149">
            <v>666000</v>
          </cell>
          <cell r="H149">
            <v>10000</v>
          </cell>
          <cell r="I149">
            <v>22000</v>
          </cell>
          <cell r="J149"/>
          <cell r="K149"/>
          <cell r="L149"/>
        </row>
        <row r="150">
          <cell r="A150">
            <v>1034718</v>
          </cell>
          <cell r="B150" t="str">
            <v>Domov pro seniory Dobřichovice</v>
          </cell>
          <cell r="C150" t="str">
            <v>domovy pro seniory</v>
          </cell>
          <cell r="D150" t="str">
            <v>Domov pro seniory</v>
          </cell>
          <cell r="E150">
            <v>247000</v>
          </cell>
          <cell r="F150">
            <v>13686993.057640586</v>
          </cell>
          <cell r="G150">
            <v>13686000</v>
          </cell>
          <cell r="H150">
            <v>217000</v>
          </cell>
          <cell r="I150">
            <v>464000</v>
          </cell>
          <cell r="J150"/>
          <cell r="K150"/>
          <cell r="L150"/>
        </row>
        <row r="151">
          <cell r="A151">
            <v>2318143</v>
          </cell>
          <cell r="B151" t="str">
            <v>Domov pro seniory Elišky Purkyňové</v>
          </cell>
          <cell r="C151" t="str">
            <v>domovy pro seniory</v>
          </cell>
          <cell r="D151" t="str">
            <v>Domov pro seniory Elišky Purkyňové</v>
          </cell>
          <cell r="E151">
            <v>336000</v>
          </cell>
          <cell r="F151">
            <v>18617091.107845999</v>
          </cell>
          <cell r="G151">
            <v>18617000</v>
          </cell>
          <cell r="H151">
            <v>296000</v>
          </cell>
          <cell r="I151">
            <v>632000</v>
          </cell>
          <cell r="J151"/>
          <cell r="K151"/>
          <cell r="L151"/>
        </row>
        <row r="152">
          <cell r="A152">
            <v>5674949</v>
          </cell>
          <cell r="B152" t="str">
            <v>Domov pro seniory Elišky Purkyňové</v>
          </cell>
          <cell r="C152" t="str">
            <v>odlehčovací služby</v>
          </cell>
          <cell r="D152" t="str">
            <v>Domov pro seniory Elišk Purkyňové</v>
          </cell>
          <cell r="E152">
            <v>32000</v>
          </cell>
          <cell r="F152">
            <v>1796263.7105</v>
          </cell>
          <cell r="G152">
            <v>1796000</v>
          </cell>
          <cell r="H152">
            <v>29000</v>
          </cell>
          <cell r="I152">
            <v>61000</v>
          </cell>
          <cell r="J152"/>
          <cell r="K152"/>
          <cell r="L152"/>
        </row>
        <row r="153">
          <cell r="A153">
            <v>1150788</v>
          </cell>
          <cell r="B153" t="str">
            <v>Domov pro seniory Háje</v>
          </cell>
          <cell r="C153" t="str">
            <v>domovy pro seniory</v>
          </cell>
          <cell r="D153" t="str">
            <v>Domov pro seniory Háje</v>
          </cell>
          <cell r="E153">
            <v>379000</v>
          </cell>
          <cell r="F153">
            <v>20976111.905699998</v>
          </cell>
          <cell r="G153">
            <v>20976000</v>
          </cell>
          <cell r="H153">
            <v>334000</v>
          </cell>
          <cell r="I153">
            <v>713000</v>
          </cell>
          <cell r="J153"/>
          <cell r="K153"/>
          <cell r="L153"/>
        </row>
        <row r="154">
          <cell r="A154">
            <v>4734424</v>
          </cell>
          <cell r="B154" t="str">
            <v>Domov pro seniory Háje</v>
          </cell>
          <cell r="C154" t="str">
            <v>odlehčovací služby</v>
          </cell>
          <cell r="D154" t="str">
            <v>Odlehčovací služby</v>
          </cell>
          <cell r="E154">
            <v>32000</v>
          </cell>
          <cell r="F154">
            <v>1766710.7857000001</v>
          </cell>
          <cell r="G154">
            <v>1766000</v>
          </cell>
          <cell r="H154">
            <v>28000</v>
          </cell>
          <cell r="I154">
            <v>60000</v>
          </cell>
          <cell r="J154"/>
          <cell r="K154"/>
          <cell r="L154"/>
        </row>
        <row r="155">
          <cell r="A155">
            <v>5790050</v>
          </cell>
          <cell r="B155" t="str">
            <v>Domov pro seniory Háje</v>
          </cell>
          <cell r="C155" t="str">
            <v>denní stacionáře</v>
          </cell>
          <cell r="D155" t="str">
            <v>Denní stacionář Parkinson</v>
          </cell>
          <cell r="E155">
            <v>1000</v>
          </cell>
          <cell r="F155">
            <v>36941.156000000003</v>
          </cell>
          <cell r="G155">
            <v>36000</v>
          </cell>
          <cell r="H155">
            <v>0</v>
          </cell>
          <cell r="I155">
            <v>1000</v>
          </cell>
          <cell r="J155"/>
          <cell r="K155"/>
          <cell r="L155"/>
        </row>
        <row r="156">
          <cell r="A156">
            <v>1496299</v>
          </cell>
          <cell r="B156" t="str">
            <v>Domov pro seniory Heřmanův Městec</v>
          </cell>
          <cell r="C156" t="str">
            <v>domovy pro seniory</v>
          </cell>
          <cell r="D156" t="str">
            <v>Domov pro seniory Heřmanův Městec</v>
          </cell>
          <cell r="E156">
            <v>77000</v>
          </cell>
          <cell r="F156">
            <v>4263932.9313000003</v>
          </cell>
          <cell r="G156">
            <v>4263000</v>
          </cell>
          <cell r="H156">
            <v>67000</v>
          </cell>
          <cell r="I156">
            <v>144000</v>
          </cell>
          <cell r="J156"/>
          <cell r="K156"/>
          <cell r="L156"/>
        </row>
        <row r="157">
          <cell r="A157">
            <v>4205630</v>
          </cell>
          <cell r="B157" t="str">
            <v>Domov pro seniory Heřmanův Městec</v>
          </cell>
          <cell r="C157" t="str">
            <v>domovy se zvláštním režimem</v>
          </cell>
          <cell r="D157" t="str">
            <v>Domov pro seniory Heřmanův Městec</v>
          </cell>
          <cell r="E157">
            <v>77000</v>
          </cell>
          <cell r="F157">
            <v>4273168.2203000002</v>
          </cell>
          <cell r="G157">
            <v>4273000</v>
          </cell>
          <cell r="H157">
            <v>68000</v>
          </cell>
          <cell r="I157">
            <v>145000</v>
          </cell>
          <cell r="J157"/>
          <cell r="K157"/>
          <cell r="L157"/>
        </row>
        <row r="158">
          <cell r="A158">
            <v>7316443</v>
          </cell>
          <cell r="B158" t="str">
            <v>Domov pro seniory Hortenzie</v>
          </cell>
          <cell r="C158" t="str">
            <v>domovy pro seniory</v>
          </cell>
          <cell r="D158" t="str">
            <v>Domov pro seniory Hortenzie</v>
          </cell>
          <cell r="E158">
            <v>30000</v>
          </cell>
          <cell r="F158">
            <v>1656810.8466</v>
          </cell>
          <cell r="G158">
            <v>1656000</v>
          </cell>
          <cell r="H158">
            <v>26000</v>
          </cell>
          <cell r="I158">
            <v>56000</v>
          </cell>
          <cell r="J158"/>
          <cell r="K158"/>
          <cell r="L158"/>
        </row>
        <row r="159">
          <cell r="A159">
            <v>5491825</v>
          </cell>
          <cell r="B159" t="str">
            <v>Domov pro seniory Chodov</v>
          </cell>
          <cell r="C159" t="str">
            <v>domovy pro seniory</v>
          </cell>
          <cell r="D159" t="str">
            <v>Domov pro seniory Chodov</v>
          </cell>
          <cell r="E159">
            <v>460000</v>
          </cell>
          <cell r="F159">
            <v>25470003.533100002</v>
          </cell>
          <cell r="G159">
            <v>25470000</v>
          </cell>
          <cell r="H159">
            <v>405000</v>
          </cell>
          <cell r="I159">
            <v>865000</v>
          </cell>
          <cell r="J159"/>
          <cell r="K159"/>
          <cell r="L159"/>
        </row>
        <row r="160">
          <cell r="A160">
            <v>5106420</v>
          </cell>
          <cell r="B160" t="str">
            <v>Domov pro seniory Kobylisy</v>
          </cell>
          <cell r="C160" t="str">
            <v>domovy se zvláštním režimem</v>
          </cell>
          <cell r="D160" t="str">
            <v>domov se zvláštním režimem</v>
          </cell>
          <cell r="E160">
            <v>276000</v>
          </cell>
          <cell r="F160">
            <v>15297673.419</v>
          </cell>
          <cell r="G160">
            <v>15297000</v>
          </cell>
          <cell r="H160">
            <v>243000</v>
          </cell>
          <cell r="I160">
            <v>519000</v>
          </cell>
          <cell r="J160"/>
          <cell r="K160"/>
          <cell r="L160"/>
        </row>
        <row r="161">
          <cell r="A161">
            <v>3705368</v>
          </cell>
          <cell r="B161" t="str">
            <v>Domov pro seniory Malešice</v>
          </cell>
          <cell r="C161" t="str">
            <v>domovy pro seniory</v>
          </cell>
          <cell r="D161" t="str">
            <v>Domov pro seniory Malešice</v>
          </cell>
          <cell r="E161">
            <v>214000</v>
          </cell>
          <cell r="F161">
            <v>11867346.365</v>
          </cell>
          <cell r="G161">
            <v>11867000</v>
          </cell>
          <cell r="H161">
            <v>189000</v>
          </cell>
          <cell r="I161">
            <v>403000</v>
          </cell>
          <cell r="J161"/>
          <cell r="K161"/>
          <cell r="L161"/>
        </row>
        <row r="162">
          <cell r="A162">
            <v>6393259</v>
          </cell>
          <cell r="B162" t="str">
            <v>Domov pro seniory Malešice</v>
          </cell>
          <cell r="C162" t="str">
            <v>domovy se zvláštním režimem</v>
          </cell>
          <cell r="D162" t="str">
            <v>Domov pro seniory Malešice</v>
          </cell>
          <cell r="E162">
            <v>54000</v>
          </cell>
          <cell r="F162">
            <v>2964527.7690000003</v>
          </cell>
          <cell r="G162">
            <v>2964000</v>
          </cell>
          <cell r="H162">
            <v>47000</v>
          </cell>
          <cell r="I162">
            <v>101000</v>
          </cell>
          <cell r="J162"/>
          <cell r="K162"/>
          <cell r="L162"/>
        </row>
        <row r="163">
          <cell r="A163">
            <v>4521132</v>
          </cell>
          <cell r="B163" t="str">
            <v>Domov pro seniory Nová slunečnice</v>
          </cell>
          <cell r="C163" t="str">
            <v>domovy pro seniory</v>
          </cell>
          <cell r="D163" t="str">
            <v>Domov pro seniory Bohnice</v>
          </cell>
          <cell r="E163">
            <v>454000</v>
          </cell>
          <cell r="F163">
            <v>25189306.33856</v>
          </cell>
          <cell r="G163">
            <v>25189000</v>
          </cell>
          <cell r="H163">
            <v>401000</v>
          </cell>
          <cell r="I163">
            <v>855000</v>
          </cell>
          <cell r="J163"/>
          <cell r="K163"/>
          <cell r="L163"/>
        </row>
        <row r="164">
          <cell r="A164">
            <v>6664660</v>
          </cell>
          <cell r="B164" t="str">
            <v>Domov pro seniory Zahradní Město</v>
          </cell>
          <cell r="C164" t="str">
            <v>domovy se zvláštním režimem</v>
          </cell>
          <cell r="D164" t="str">
            <v>domovy se zvláštním režimem</v>
          </cell>
          <cell r="E164">
            <v>178000</v>
          </cell>
          <cell r="F164">
            <v>9883731.8159999996</v>
          </cell>
          <cell r="G164">
            <v>9883000</v>
          </cell>
          <cell r="H164">
            <v>157000</v>
          </cell>
          <cell r="I164">
            <v>335000</v>
          </cell>
          <cell r="J164"/>
          <cell r="K164"/>
          <cell r="L164"/>
        </row>
        <row r="165">
          <cell r="A165">
            <v>6973418</v>
          </cell>
          <cell r="B165" t="str">
            <v>Domov pro seniory Zahradní Město</v>
          </cell>
          <cell r="C165" t="str">
            <v>odlehčovací služby</v>
          </cell>
          <cell r="D165" t="str">
            <v>odlehčovací služba</v>
          </cell>
          <cell r="E165">
            <v>36000</v>
          </cell>
          <cell r="F165">
            <v>1998516.5396</v>
          </cell>
          <cell r="G165">
            <v>1998000</v>
          </cell>
          <cell r="H165">
            <v>32000</v>
          </cell>
          <cell r="I165">
            <v>68000</v>
          </cell>
          <cell r="J165"/>
          <cell r="K165"/>
          <cell r="L165"/>
        </row>
        <row r="166">
          <cell r="A166">
            <v>9596823</v>
          </cell>
          <cell r="B166" t="str">
            <v>Domov pro seniory Zahradní Město</v>
          </cell>
          <cell r="C166" t="str">
            <v>domovy pro seniory</v>
          </cell>
          <cell r="D166" t="str">
            <v>domovy pro seniory</v>
          </cell>
          <cell r="E166">
            <v>122000</v>
          </cell>
          <cell r="F166">
            <v>6809187.5460000001</v>
          </cell>
          <cell r="G166">
            <v>6809000</v>
          </cell>
          <cell r="H166">
            <v>109000</v>
          </cell>
          <cell r="I166">
            <v>231000</v>
          </cell>
          <cell r="J166"/>
          <cell r="K166"/>
          <cell r="L166"/>
        </row>
        <row r="167">
          <cell r="A167">
            <v>1610260</v>
          </cell>
          <cell r="B167" t="str">
            <v>Domov Rudné u Nejdku</v>
          </cell>
          <cell r="C167" t="str">
            <v>domovy pro osoby se zdravotním postižením</v>
          </cell>
          <cell r="D167" t="str">
            <v>Domov Rudné u Nejdku - DOZP</v>
          </cell>
          <cell r="E167">
            <v>104000</v>
          </cell>
          <cell r="F167">
            <v>5764972.2480000006</v>
          </cell>
          <cell r="G167">
            <v>5764000</v>
          </cell>
          <cell r="H167">
            <v>91000</v>
          </cell>
          <cell r="I167">
            <v>195000</v>
          </cell>
          <cell r="J167"/>
          <cell r="K167"/>
          <cell r="L167"/>
        </row>
        <row r="168">
          <cell r="A168">
            <v>7778098</v>
          </cell>
          <cell r="B168" t="str">
            <v>Domov Rudné u Nejdku</v>
          </cell>
          <cell r="C168" t="str">
            <v>domovy se zvláštním režimem</v>
          </cell>
          <cell r="D168" t="str">
            <v>Domov Rudné u Nejdku - DZR</v>
          </cell>
          <cell r="E168">
            <v>7000</v>
          </cell>
          <cell r="F168">
            <v>401735.07150000002</v>
          </cell>
          <cell r="G168">
            <v>401000</v>
          </cell>
          <cell r="H168">
            <v>6000</v>
          </cell>
          <cell r="I168">
            <v>13000</v>
          </cell>
          <cell r="J168"/>
          <cell r="K168"/>
          <cell r="L168"/>
        </row>
        <row r="169">
          <cell r="A169">
            <v>5220610</v>
          </cell>
          <cell r="B169" t="str">
            <v>Domov se zvláštním režimem Krásná Lípa</v>
          </cell>
          <cell r="C169" t="str">
            <v>domovy se zvláštním režimem</v>
          </cell>
          <cell r="D169" t="str">
            <v>Domov se zvláštním režimem Krásná Lípa</v>
          </cell>
          <cell r="E169">
            <v>350000</v>
          </cell>
          <cell r="F169">
            <v>19349777.512800001</v>
          </cell>
          <cell r="G169">
            <v>19349000</v>
          </cell>
          <cell r="H169">
            <v>307000</v>
          </cell>
          <cell r="I169">
            <v>657000</v>
          </cell>
          <cell r="J169"/>
          <cell r="K169"/>
          <cell r="L169"/>
        </row>
        <row r="170">
          <cell r="A170">
            <v>6816677</v>
          </cell>
          <cell r="B170" t="str">
            <v>Domov Sedlec SPMP o.p.s.</v>
          </cell>
          <cell r="C170" t="str">
            <v>chráněné bydlení</v>
          </cell>
          <cell r="D170" t="str">
            <v>Domov Sedlec SPMP o.p.s. - chráněné bydlení</v>
          </cell>
          <cell r="E170">
            <v>43000</v>
          </cell>
          <cell r="F170">
            <v>2345584.08</v>
          </cell>
          <cell r="G170">
            <v>2345000</v>
          </cell>
          <cell r="H170">
            <v>37000</v>
          </cell>
          <cell r="I170">
            <v>80000</v>
          </cell>
          <cell r="J170"/>
          <cell r="K170"/>
          <cell r="L170"/>
        </row>
        <row r="171">
          <cell r="A171">
            <v>6856235</v>
          </cell>
          <cell r="B171" t="str">
            <v>Domov Sedlec SPMP o.p.s.</v>
          </cell>
          <cell r="C171" t="str">
            <v>denní stacionáře</v>
          </cell>
          <cell r="D171" t="str">
            <v>Domov Sedlec SPMP o.p.s. - denní stacionář</v>
          </cell>
          <cell r="E171">
            <v>54000</v>
          </cell>
          <cell r="F171">
            <v>2979501.49</v>
          </cell>
          <cell r="G171">
            <v>2979000</v>
          </cell>
          <cell r="H171">
            <v>47000</v>
          </cell>
          <cell r="I171">
            <v>101000</v>
          </cell>
          <cell r="J171"/>
          <cell r="K171"/>
          <cell r="L171"/>
        </row>
        <row r="172">
          <cell r="A172">
            <v>7040979</v>
          </cell>
          <cell r="B172" t="str">
            <v>Domov seniorů Praha-Petrovice, příspěvková organizace</v>
          </cell>
          <cell r="C172" t="str">
            <v>domovy pro seniory</v>
          </cell>
          <cell r="D172" t="str">
            <v>Domov seniorů Praha-Petrovice</v>
          </cell>
          <cell r="E172">
            <v>206000</v>
          </cell>
          <cell r="F172">
            <v>11426387.31752</v>
          </cell>
          <cell r="G172">
            <v>11426000</v>
          </cell>
          <cell r="H172">
            <v>182000</v>
          </cell>
          <cell r="I172">
            <v>388000</v>
          </cell>
          <cell r="J172"/>
          <cell r="K172"/>
          <cell r="L172"/>
        </row>
        <row r="173">
          <cell r="A173">
            <v>1405648</v>
          </cell>
          <cell r="B173" t="str">
            <v>Domov Sue Ryder, z.ú.</v>
          </cell>
          <cell r="C173" t="str">
            <v>domovy pro seniory</v>
          </cell>
          <cell r="D173" t="str">
            <v>Domov Sue Ryder - Domov</v>
          </cell>
          <cell r="E173">
            <v>381000</v>
          </cell>
          <cell r="F173">
            <v>21082461.190000001</v>
          </cell>
          <cell r="G173">
            <v>21082000</v>
          </cell>
          <cell r="H173">
            <v>335000</v>
          </cell>
          <cell r="I173">
            <v>716000</v>
          </cell>
          <cell r="J173"/>
          <cell r="K173"/>
          <cell r="L173"/>
        </row>
        <row r="174">
          <cell r="A174">
            <v>5649583</v>
          </cell>
          <cell r="B174" t="str">
            <v>Domov Sue Ryder, z.ú.</v>
          </cell>
          <cell r="C174" t="str">
            <v>osobní asistence</v>
          </cell>
          <cell r="D174" t="str">
            <v>osobní asistence</v>
          </cell>
          <cell r="E174">
            <v>125000</v>
          </cell>
          <cell r="F174">
            <v>6916987.9362920001</v>
          </cell>
          <cell r="G174">
            <v>6916000</v>
          </cell>
          <cell r="H174">
            <v>109000</v>
          </cell>
          <cell r="I174">
            <v>234000</v>
          </cell>
          <cell r="J174"/>
          <cell r="K174"/>
          <cell r="L174"/>
        </row>
        <row r="175">
          <cell r="A175">
            <v>3285644</v>
          </cell>
          <cell r="B175" t="str">
            <v>Domov Sulická</v>
          </cell>
          <cell r="C175" t="str">
            <v>chráněné bydlení</v>
          </cell>
          <cell r="D175" t="str">
            <v>Chráněné bydlení Lahovice</v>
          </cell>
          <cell r="E175">
            <v>41000</v>
          </cell>
          <cell r="F175">
            <v>2258951.6894</v>
          </cell>
          <cell r="G175">
            <v>2258000</v>
          </cell>
          <cell r="H175">
            <v>35000</v>
          </cell>
          <cell r="I175">
            <v>76000</v>
          </cell>
          <cell r="J175"/>
          <cell r="K175"/>
          <cell r="L175"/>
        </row>
        <row r="176">
          <cell r="A176">
            <v>7533275</v>
          </cell>
          <cell r="B176" t="str">
            <v>Domov Sulická</v>
          </cell>
          <cell r="C176" t="str">
            <v>domovy pro seniory</v>
          </cell>
          <cell r="D176" t="str">
            <v>Domov pro seniory Sulická</v>
          </cell>
          <cell r="E176">
            <v>392000</v>
          </cell>
          <cell r="F176">
            <v>21695478.154699996</v>
          </cell>
          <cell r="G176">
            <v>21695000</v>
          </cell>
          <cell r="H176">
            <v>345000</v>
          </cell>
          <cell r="I176">
            <v>737000</v>
          </cell>
          <cell r="J176"/>
          <cell r="K176"/>
          <cell r="L176"/>
        </row>
        <row r="177">
          <cell r="A177">
            <v>7985683</v>
          </cell>
          <cell r="B177" t="str">
            <v>Domov Sulická</v>
          </cell>
          <cell r="C177" t="str">
            <v>domovy pro osoby se zdravotním postižením</v>
          </cell>
          <cell r="D177" t="str">
            <v>Domov pro osoby se zdravotním postižením Sulická</v>
          </cell>
          <cell r="E177">
            <v>303000</v>
          </cell>
          <cell r="F177">
            <v>16814932.772399999</v>
          </cell>
          <cell r="G177">
            <v>16814000</v>
          </cell>
          <cell r="H177">
            <v>267000</v>
          </cell>
          <cell r="I177">
            <v>570000</v>
          </cell>
          <cell r="J177"/>
          <cell r="K177"/>
          <cell r="L177"/>
        </row>
        <row r="178">
          <cell r="A178">
            <v>3677490</v>
          </cell>
          <cell r="B178" t="str">
            <v>Domov sv. Karla Boromejského</v>
          </cell>
          <cell r="C178" t="str">
            <v>odlehčovací služby</v>
          </cell>
          <cell r="D178" t="str">
            <v>Domov sv. Karla Boromejského - odlehčovací služba</v>
          </cell>
          <cell r="E178">
            <v>52000</v>
          </cell>
          <cell r="F178">
            <v>2869216</v>
          </cell>
          <cell r="G178">
            <v>2869000</v>
          </cell>
          <cell r="H178">
            <v>46000</v>
          </cell>
          <cell r="I178">
            <v>98000</v>
          </cell>
          <cell r="J178"/>
          <cell r="K178"/>
          <cell r="L178"/>
        </row>
        <row r="179">
          <cell r="A179">
            <v>7336957</v>
          </cell>
          <cell r="B179" t="str">
            <v>Domov sv. Karla Boromejského</v>
          </cell>
          <cell r="C179" t="str">
            <v>denní stacionáře</v>
          </cell>
          <cell r="D179" t="str">
            <v>Domov sv. Karla Boromejského - denní stacionář</v>
          </cell>
          <cell r="E179">
            <v>24000</v>
          </cell>
          <cell r="F179">
            <v>1344945</v>
          </cell>
          <cell r="G179">
            <v>1344000</v>
          </cell>
          <cell r="H179">
            <v>21000</v>
          </cell>
          <cell r="I179">
            <v>45000</v>
          </cell>
          <cell r="J179"/>
          <cell r="K179"/>
          <cell r="L179"/>
        </row>
        <row r="180">
          <cell r="A180">
            <v>9216842</v>
          </cell>
          <cell r="B180" t="str">
            <v>Domov sv. Karla Boromejského</v>
          </cell>
          <cell r="C180" t="str">
            <v>sociální služby poskytované ve zdravotnických zařízeních lůžkové péče</v>
          </cell>
          <cell r="D180" t="str">
            <v>Domov sv. Karla Boromejského - sociální služby poskytované ve zdravotnických zařízeních ústavní péče</v>
          </cell>
          <cell r="E180">
            <v>5000</v>
          </cell>
          <cell r="F180">
            <v>268989</v>
          </cell>
          <cell r="G180">
            <v>268000</v>
          </cell>
          <cell r="H180">
            <v>4000</v>
          </cell>
          <cell r="I180">
            <v>9000</v>
          </cell>
          <cell r="J180"/>
          <cell r="K180"/>
          <cell r="L180"/>
        </row>
        <row r="181">
          <cell r="A181">
            <v>7455379</v>
          </cell>
          <cell r="B181" t="str">
            <v>Domov Terezín</v>
          </cell>
          <cell r="C181" t="str">
            <v>domovy se zvláštním režimem</v>
          </cell>
          <cell r="D181" t="str">
            <v>Domov se zvláštním režimem</v>
          </cell>
          <cell r="E181">
            <v>379000</v>
          </cell>
          <cell r="F181">
            <v>20982594.540600002</v>
          </cell>
          <cell r="G181">
            <v>20982000</v>
          </cell>
          <cell r="H181">
            <v>333000</v>
          </cell>
          <cell r="I181">
            <v>712000</v>
          </cell>
          <cell r="J181"/>
          <cell r="K181"/>
          <cell r="L181"/>
        </row>
        <row r="182">
          <cell r="A182">
            <v>9337152</v>
          </cell>
          <cell r="B182" t="str">
            <v>Domov Terezín</v>
          </cell>
          <cell r="C182" t="str">
            <v>chráněné bydlení</v>
          </cell>
          <cell r="D182" t="str">
            <v>Chráiněné bydlení</v>
          </cell>
          <cell r="E182">
            <v>35000</v>
          </cell>
          <cell r="F182">
            <v>1969887.1437000001</v>
          </cell>
          <cell r="G182">
            <v>1969000</v>
          </cell>
          <cell r="H182">
            <v>31000</v>
          </cell>
          <cell r="I182">
            <v>66000</v>
          </cell>
          <cell r="J182"/>
          <cell r="K182"/>
          <cell r="L182"/>
        </row>
        <row r="183">
          <cell r="A183">
            <v>6639000</v>
          </cell>
          <cell r="B183" t="str">
            <v>Domov Zvíkovecká kytička</v>
          </cell>
          <cell r="C183" t="str">
            <v>domovy pro osoby se zdravotním postižením</v>
          </cell>
          <cell r="D183" t="str">
            <v>Domov Zvíkovecká kytička</v>
          </cell>
          <cell r="E183">
            <v>83000</v>
          </cell>
          <cell r="F183">
            <v>4548379.8325000005</v>
          </cell>
          <cell r="G183">
            <v>4548000</v>
          </cell>
          <cell r="H183">
            <v>72000</v>
          </cell>
          <cell r="I183">
            <v>155000</v>
          </cell>
          <cell r="J183"/>
          <cell r="K183"/>
          <cell r="L183"/>
        </row>
        <row r="184">
          <cell r="A184">
            <v>4933607</v>
          </cell>
          <cell r="B184" t="str">
            <v>Dům dětí a mládeže Praha 3 - Ulita</v>
          </cell>
          <cell r="C184" t="str">
            <v>terénní programy</v>
          </cell>
          <cell r="D184" t="str">
            <v>Streetwork Beztíže</v>
          </cell>
          <cell r="E184">
            <v>67000</v>
          </cell>
          <cell r="F184">
            <v>3730106.3282000003</v>
          </cell>
          <cell r="G184">
            <v>3730000</v>
          </cell>
          <cell r="H184">
            <v>60000</v>
          </cell>
          <cell r="I184">
            <v>127000</v>
          </cell>
          <cell r="J184"/>
          <cell r="K184"/>
          <cell r="L184"/>
        </row>
        <row r="185">
          <cell r="A185">
            <v>6352589</v>
          </cell>
          <cell r="B185" t="str">
            <v>Dům dětí a mládeže Praha 3 - Ulita</v>
          </cell>
          <cell r="C185" t="str">
            <v>nízkoprahová zařízení pro děti a mládež</v>
          </cell>
          <cell r="D185" t="str">
            <v>Klub Beztíže</v>
          </cell>
          <cell r="E185">
            <v>89000</v>
          </cell>
          <cell r="F185">
            <v>4941390.6941</v>
          </cell>
          <cell r="G185">
            <v>4941000</v>
          </cell>
          <cell r="H185">
            <v>79000</v>
          </cell>
          <cell r="I185">
            <v>168000</v>
          </cell>
          <cell r="J185"/>
          <cell r="K185"/>
          <cell r="L185"/>
        </row>
        <row r="186">
          <cell r="A186">
            <v>8861629</v>
          </cell>
          <cell r="B186" t="str">
            <v>Dům s pečovatelskou službou Harmonie</v>
          </cell>
          <cell r="C186" t="str">
            <v>pečovatelská služba</v>
          </cell>
          <cell r="D186" t="str">
            <v>Pečovatelská služba</v>
          </cell>
          <cell r="E186">
            <v>19000</v>
          </cell>
          <cell r="F186">
            <v>1075956</v>
          </cell>
          <cell r="G186">
            <v>1075000</v>
          </cell>
          <cell r="H186">
            <v>17000</v>
          </cell>
          <cell r="I186">
            <v>36000</v>
          </cell>
          <cell r="J186"/>
          <cell r="K186"/>
          <cell r="L186"/>
        </row>
        <row r="187">
          <cell r="A187">
            <v>9291032</v>
          </cell>
          <cell r="B187" t="str">
            <v>Dům s pečovatelskou službou Kolovraty, příspěvková organizace</v>
          </cell>
          <cell r="C187" t="str">
            <v>pečovatelská služba</v>
          </cell>
          <cell r="D187" t="str">
            <v>Dům s pečovatelskou službou Kolovraty</v>
          </cell>
          <cell r="E187">
            <v>9000</v>
          </cell>
          <cell r="F187">
            <v>499356.22384437377</v>
          </cell>
          <cell r="G187">
            <v>499000</v>
          </cell>
          <cell r="H187">
            <v>8000</v>
          </cell>
          <cell r="I187">
            <v>17000</v>
          </cell>
          <cell r="J187"/>
          <cell r="K187"/>
          <cell r="L187"/>
        </row>
        <row r="188">
          <cell r="A188">
            <v>7877605</v>
          </cell>
          <cell r="B188" t="str">
            <v>EDA cz, z.ú.</v>
          </cell>
          <cell r="C188" t="str">
            <v>raná péče</v>
          </cell>
          <cell r="D188" t="str">
            <v>Raná péče EDA, o.p.s.</v>
          </cell>
          <cell r="E188">
            <v>58000</v>
          </cell>
          <cell r="F188">
            <v>3227868</v>
          </cell>
          <cell r="G188">
            <v>3227000</v>
          </cell>
          <cell r="H188">
            <v>51000</v>
          </cell>
          <cell r="I188">
            <v>109000</v>
          </cell>
          <cell r="J188"/>
          <cell r="K188"/>
          <cell r="L188"/>
        </row>
        <row r="189">
          <cell r="A189">
            <v>6009799</v>
          </cell>
          <cell r="B189" t="str">
            <v>Ekumenická síť pro aktivity mladých, z. ú.</v>
          </cell>
          <cell r="C189" t="str">
            <v>domy na půl cesty</v>
          </cell>
          <cell r="D189" t="str">
            <v>Domov na půl cesty MAJÁK</v>
          </cell>
          <cell r="E189">
            <v>108000</v>
          </cell>
          <cell r="F189">
            <v>6005340.8184000002</v>
          </cell>
          <cell r="G189">
            <v>6005000</v>
          </cell>
          <cell r="H189">
            <v>96000</v>
          </cell>
          <cell r="I189">
            <v>204000</v>
          </cell>
          <cell r="J189"/>
          <cell r="K189"/>
          <cell r="L189"/>
        </row>
        <row r="190">
          <cell r="A190">
            <v>1599488</v>
          </cell>
          <cell r="B190" t="str">
            <v>ERGO Aktiv, o.p.s.</v>
          </cell>
          <cell r="C190" t="str">
            <v>sociální rehabilitace</v>
          </cell>
          <cell r="D190" t="str">
            <v>Sociální rehabilitace</v>
          </cell>
          <cell r="E190">
            <v>28000</v>
          </cell>
          <cell r="F190">
            <v>1539585.4404</v>
          </cell>
          <cell r="G190">
            <v>1539000</v>
          </cell>
          <cell r="H190">
            <v>24000</v>
          </cell>
          <cell r="I190">
            <v>52000</v>
          </cell>
          <cell r="J190"/>
          <cell r="K190"/>
          <cell r="L190"/>
        </row>
        <row r="191">
          <cell r="A191">
            <v>4317858</v>
          </cell>
          <cell r="B191" t="str">
            <v>ERGO Aktiv, o.p.s.</v>
          </cell>
          <cell r="C191" t="str">
            <v>denní stacionáře</v>
          </cell>
          <cell r="D191" t="str">
            <v>Denní stacionář pro osoby se ZPM</v>
          </cell>
          <cell r="E191">
            <v>105000</v>
          </cell>
          <cell r="F191">
            <v>5784160.1299999999</v>
          </cell>
          <cell r="G191">
            <v>5784000</v>
          </cell>
          <cell r="H191">
            <v>92000</v>
          </cell>
          <cell r="I191">
            <v>197000</v>
          </cell>
          <cell r="J191"/>
          <cell r="K191"/>
          <cell r="L191"/>
        </row>
        <row r="192">
          <cell r="A192">
            <v>1958443</v>
          </cell>
          <cell r="B192" t="str">
            <v>ESET - HELP, z. s.</v>
          </cell>
          <cell r="C192" t="str">
            <v>sociální rehabilitace</v>
          </cell>
          <cell r="D192" t="str">
            <v>Podpora zaměstnávání</v>
          </cell>
          <cell r="E192">
            <v>62000</v>
          </cell>
          <cell r="F192">
            <v>3435093.53908</v>
          </cell>
          <cell r="G192">
            <v>3435000</v>
          </cell>
          <cell r="H192">
            <v>55000</v>
          </cell>
          <cell r="I192">
            <v>117000</v>
          </cell>
          <cell r="J192"/>
          <cell r="K192"/>
          <cell r="L192"/>
        </row>
        <row r="193">
          <cell r="A193">
            <v>2442718</v>
          </cell>
          <cell r="B193" t="str">
            <v>ESET - HELP, z. s.</v>
          </cell>
          <cell r="C193" t="str">
            <v>sociální rehabilitace</v>
          </cell>
          <cell r="D193" t="str">
            <v>Komunitní terénní tým</v>
          </cell>
          <cell r="E193">
            <v>65000</v>
          </cell>
          <cell r="F193">
            <v>3613935.3588800002</v>
          </cell>
          <cell r="G193">
            <v>3613000</v>
          </cell>
          <cell r="H193">
            <v>57000</v>
          </cell>
          <cell r="I193">
            <v>122000</v>
          </cell>
          <cell r="J193"/>
          <cell r="K193"/>
          <cell r="L193"/>
        </row>
        <row r="194">
          <cell r="A194">
            <v>4097321</v>
          </cell>
          <cell r="B194" t="str">
            <v>ESET - HELP, z. s.</v>
          </cell>
          <cell r="C194" t="str">
            <v>chráněné bydlení</v>
          </cell>
          <cell r="D194" t="str">
            <v>Chráněné bydlení</v>
          </cell>
          <cell r="E194">
            <v>40000</v>
          </cell>
          <cell r="F194">
            <v>2248618.9252800001</v>
          </cell>
          <cell r="G194">
            <v>2248000</v>
          </cell>
          <cell r="H194">
            <v>36000</v>
          </cell>
          <cell r="I194">
            <v>76000</v>
          </cell>
          <cell r="J194"/>
          <cell r="K194"/>
          <cell r="L194"/>
        </row>
        <row r="195">
          <cell r="A195">
            <v>7369889</v>
          </cell>
          <cell r="B195" t="str">
            <v>ESET - HELP, z. s.</v>
          </cell>
          <cell r="C195" t="str">
            <v>sociálně aktivizační služby pro seniory a osoby se zdravotním postižením</v>
          </cell>
          <cell r="D195" t="str">
            <v>Centrum denních aktivit - Klub Hekrovka</v>
          </cell>
          <cell r="E195">
            <v>23000</v>
          </cell>
          <cell r="F195">
            <v>1261783.46413</v>
          </cell>
          <cell r="G195">
            <v>1261000</v>
          </cell>
          <cell r="H195">
            <v>20000</v>
          </cell>
          <cell r="I195">
            <v>43000</v>
          </cell>
          <cell r="J195"/>
          <cell r="K195"/>
          <cell r="L195"/>
        </row>
        <row r="196">
          <cell r="A196">
            <v>8397588</v>
          </cell>
          <cell r="B196" t="str">
            <v>ESET - HELP, z. s.</v>
          </cell>
          <cell r="C196" t="str">
            <v>centrum duševního zdraví</v>
          </cell>
          <cell r="D196" t="str">
            <v>Centrum duševního zdraví ESET</v>
          </cell>
          <cell r="E196">
            <v>107000</v>
          </cell>
          <cell r="F196">
            <v>5937287.4980300004</v>
          </cell>
          <cell r="G196">
            <v>5937000</v>
          </cell>
          <cell r="H196">
            <v>95000</v>
          </cell>
          <cell r="I196">
            <v>202000</v>
          </cell>
          <cell r="J196"/>
          <cell r="K196"/>
          <cell r="L196"/>
        </row>
        <row r="197">
          <cell r="A197">
            <v>3596205</v>
          </cell>
          <cell r="B197" t="str">
            <v>Farní charita Praha 1 Nové Město</v>
          </cell>
          <cell r="C197" t="str">
            <v>nízkoprahová denní centra</v>
          </cell>
          <cell r="D197" t="str">
            <v>Nízkoprahové denní centrum pro ženy</v>
          </cell>
          <cell r="E197">
            <v>59000</v>
          </cell>
          <cell r="F197">
            <v>3292179.6833800003</v>
          </cell>
          <cell r="G197">
            <v>3292000</v>
          </cell>
          <cell r="H197">
            <v>53000</v>
          </cell>
          <cell r="I197">
            <v>112000</v>
          </cell>
          <cell r="J197"/>
          <cell r="K197"/>
          <cell r="L197"/>
        </row>
        <row r="198">
          <cell r="A198">
            <v>4314291</v>
          </cell>
          <cell r="B198" t="str">
            <v>Farní charita Praha 1 Nové Město</v>
          </cell>
          <cell r="C198" t="str">
            <v>terénní programy</v>
          </cell>
          <cell r="D198" t="str">
            <v>Program Máří</v>
          </cell>
          <cell r="E198">
            <v>53000</v>
          </cell>
          <cell r="F198">
            <v>2901231.0707800002</v>
          </cell>
          <cell r="G198">
            <v>2901000</v>
          </cell>
          <cell r="H198">
            <v>46000</v>
          </cell>
          <cell r="I198">
            <v>99000</v>
          </cell>
          <cell r="J198"/>
          <cell r="K198"/>
          <cell r="L198"/>
        </row>
        <row r="199">
          <cell r="A199">
            <v>1127685</v>
          </cell>
          <cell r="B199" t="str">
            <v>Fokus Praha, z.ú.</v>
          </cell>
          <cell r="C199" t="str">
            <v>centrum duševního zdraví</v>
          </cell>
          <cell r="D199" t="str">
            <v>CDZ Podskalí</v>
          </cell>
          <cell r="E199">
            <v>104000</v>
          </cell>
          <cell r="F199">
            <v>5746379.7283200007</v>
          </cell>
          <cell r="G199">
            <v>5746000</v>
          </cell>
          <cell r="H199">
            <v>91000</v>
          </cell>
          <cell r="I199">
            <v>195000</v>
          </cell>
          <cell r="J199"/>
          <cell r="K199"/>
          <cell r="L199"/>
        </row>
        <row r="200">
          <cell r="A200">
            <v>1372731</v>
          </cell>
          <cell r="B200" t="str">
            <v>Fokus Praha, z.ú.</v>
          </cell>
          <cell r="C200" t="str">
            <v>centrum duševního zdraví</v>
          </cell>
          <cell r="D200" t="str">
            <v>CDZ Praha 6</v>
          </cell>
          <cell r="E200">
            <v>85000</v>
          </cell>
          <cell r="F200">
            <v>4728791.6514300006</v>
          </cell>
          <cell r="G200">
            <v>4728000</v>
          </cell>
          <cell r="H200">
            <v>75000</v>
          </cell>
          <cell r="I200">
            <v>160000</v>
          </cell>
          <cell r="J200"/>
          <cell r="K200"/>
          <cell r="L200"/>
        </row>
        <row r="201">
          <cell r="A201">
            <v>3028203</v>
          </cell>
          <cell r="B201" t="str">
            <v>Fokus Praha, z.ú.</v>
          </cell>
          <cell r="C201" t="str">
            <v>sociálně aktivizační služby pro seniory a osoby se zdravotním postižením</v>
          </cell>
          <cell r="D201" t="str">
            <v>CDA Dům u Libuše</v>
          </cell>
          <cell r="E201">
            <v>100000</v>
          </cell>
          <cell r="F201">
            <v>5506947.2396400003</v>
          </cell>
          <cell r="G201">
            <v>5506000</v>
          </cell>
          <cell r="H201">
            <v>87000</v>
          </cell>
          <cell r="I201">
            <v>187000</v>
          </cell>
          <cell r="J201"/>
          <cell r="K201"/>
          <cell r="L201"/>
        </row>
        <row r="202">
          <cell r="A202">
            <v>3994713</v>
          </cell>
          <cell r="B202" t="str">
            <v>Fokus Praha, z.ú.</v>
          </cell>
          <cell r="C202" t="str">
            <v>sociální rehabilitace</v>
          </cell>
          <cell r="D202" t="str">
            <v>Sociální rehabilitace Hvězdáři</v>
          </cell>
          <cell r="E202">
            <v>46000</v>
          </cell>
          <cell r="F202">
            <v>2514041.1311400002</v>
          </cell>
          <cell r="G202">
            <v>2514000</v>
          </cell>
          <cell r="H202">
            <v>40000</v>
          </cell>
          <cell r="I202">
            <v>86000</v>
          </cell>
          <cell r="J202"/>
          <cell r="K202"/>
          <cell r="L202"/>
        </row>
        <row r="203">
          <cell r="A203">
            <v>4757614</v>
          </cell>
          <cell r="B203" t="str">
            <v>Fokus Praha, z.ú.</v>
          </cell>
          <cell r="C203" t="str">
            <v>sociální rehabilitace</v>
          </cell>
          <cell r="D203" t="str">
            <v>KOT Praha 13+17</v>
          </cell>
          <cell r="E203">
            <v>87000</v>
          </cell>
          <cell r="F203">
            <v>4818578.8346850006</v>
          </cell>
          <cell r="G203">
            <v>4818000</v>
          </cell>
          <cell r="H203">
            <v>77000</v>
          </cell>
          <cell r="I203">
            <v>164000</v>
          </cell>
          <cell r="J203"/>
          <cell r="K203"/>
          <cell r="L203"/>
        </row>
        <row r="204">
          <cell r="A204">
            <v>5518155</v>
          </cell>
          <cell r="B204" t="str">
            <v>Fokus Praha, z.ú.</v>
          </cell>
          <cell r="C204" t="str">
            <v>sociální rehabilitace</v>
          </cell>
          <cell r="D204" t="str">
            <v>KOT Praha 4+11</v>
          </cell>
          <cell r="E204">
            <v>73000</v>
          </cell>
          <cell r="F204">
            <v>4022465.8098240001</v>
          </cell>
          <cell r="G204">
            <v>4022000</v>
          </cell>
          <cell r="H204">
            <v>64000</v>
          </cell>
          <cell r="I204">
            <v>137000</v>
          </cell>
          <cell r="J204"/>
          <cell r="K204"/>
          <cell r="L204"/>
        </row>
        <row r="205">
          <cell r="A205">
            <v>5668373</v>
          </cell>
          <cell r="B205" t="str">
            <v>Fokus Praha, z.ú.</v>
          </cell>
          <cell r="C205" t="str">
            <v>sociální rehabilitace</v>
          </cell>
          <cell r="D205" t="str">
            <v>KOT Praha 3+7</v>
          </cell>
          <cell r="E205">
            <v>71000</v>
          </cell>
          <cell r="F205">
            <v>3950636.0632200004</v>
          </cell>
          <cell r="G205">
            <v>3950000</v>
          </cell>
          <cell r="H205">
            <v>63000</v>
          </cell>
          <cell r="I205">
            <v>134000</v>
          </cell>
          <cell r="J205"/>
          <cell r="K205"/>
          <cell r="L205"/>
        </row>
        <row r="206">
          <cell r="A206">
            <v>6380193</v>
          </cell>
          <cell r="B206" t="str">
            <v>Fokus Praha, z.ú.</v>
          </cell>
          <cell r="C206" t="str">
            <v>krizová pomoc</v>
          </cell>
          <cell r="D206" t="str">
            <v>Krizová pomoc</v>
          </cell>
          <cell r="E206">
            <v>159000</v>
          </cell>
          <cell r="F206">
            <v>8839306.70658</v>
          </cell>
          <cell r="G206">
            <v>8839000</v>
          </cell>
          <cell r="H206">
            <v>141000</v>
          </cell>
          <cell r="I206">
            <v>300000</v>
          </cell>
          <cell r="J206"/>
          <cell r="K206"/>
          <cell r="L206"/>
        </row>
        <row r="207">
          <cell r="A207">
            <v>6437099</v>
          </cell>
          <cell r="B207" t="str">
            <v>Fokus Praha, z.ú.</v>
          </cell>
          <cell r="C207" t="str">
            <v>sociální rehabilitace</v>
          </cell>
          <cell r="D207" t="str">
            <v>SR Nábřeží</v>
          </cell>
          <cell r="E207">
            <v>269000</v>
          </cell>
          <cell r="F207">
            <v>14881887.25877</v>
          </cell>
          <cell r="G207">
            <v>14881000</v>
          </cell>
          <cell r="H207">
            <v>236000</v>
          </cell>
          <cell r="I207">
            <v>505000</v>
          </cell>
          <cell r="J207"/>
          <cell r="K207"/>
          <cell r="L207"/>
        </row>
        <row r="208">
          <cell r="A208">
            <v>8298186</v>
          </cell>
          <cell r="B208" t="str">
            <v>Fokus Praha, z.ú.</v>
          </cell>
          <cell r="C208" t="str">
            <v>sociální rehabilitace</v>
          </cell>
          <cell r="D208" t="str">
            <v>TPZ</v>
          </cell>
          <cell r="E208">
            <v>79000</v>
          </cell>
          <cell r="F208">
            <v>4369642.9184100004</v>
          </cell>
          <cell r="G208">
            <v>4369000</v>
          </cell>
          <cell r="H208">
            <v>69000</v>
          </cell>
          <cell r="I208">
            <v>148000</v>
          </cell>
          <cell r="J208"/>
          <cell r="K208"/>
          <cell r="L208"/>
        </row>
        <row r="209">
          <cell r="A209">
            <v>9687750</v>
          </cell>
          <cell r="B209" t="str">
            <v>Fokus Praha, z.ú.</v>
          </cell>
          <cell r="C209" t="str">
            <v>centrum duševního zdraví</v>
          </cell>
          <cell r="D209" t="str">
            <v>CDZ Praha 8 a 9</v>
          </cell>
          <cell r="E209">
            <v>243000</v>
          </cell>
          <cell r="F209">
            <v>13408219.366079999</v>
          </cell>
          <cell r="G209">
            <v>13408000</v>
          </cell>
          <cell r="H209">
            <v>213000</v>
          </cell>
          <cell r="I209">
            <v>456000</v>
          </cell>
          <cell r="J209"/>
          <cell r="K209"/>
          <cell r="L209"/>
        </row>
        <row r="210">
          <cell r="A210">
            <v>8061430</v>
          </cell>
          <cell r="B210" t="str">
            <v>Fosa, o.p.s.</v>
          </cell>
          <cell r="C210" t="str">
            <v>sociální rehabilitace</v>
          </cell>
          <cell r="D210" t="str">
            <v>Podpora samostatnosti</v>
          </cell>
          <cell r="E210">
            <v>116000</v>
          </cell>
          <cell r="F210">
            <v>6428762.3210579995</v>
          </cell>
          <cell r="G210">
            <v>6428000</v>
          </cell>
          <cell r="H210">
            <v>102000</v>
          </cell>
          <cell r="I210">
            <v>218000</v>
          </cell>
          <cell r="J210"/>
          <cell r="K210"/>
          <cell r="L210"/>
        </row>
        <row r="211">
          <cell r="A211">
            <v>9301232</v>
          </cell>
          <cell r="B211" t="str">
            <v>Fosa, o.p.s.</v>
          </cell>
          <cell r="C211" t="str">
            <v>sociální rehabilitace</v>
          </cell>
          <cell r="D211" t="str">
            <v>Podporované zaměstnávání</v>
          </cell>
          <cell r="E211">
            <v>142000</v>
          </cell>
          <cell r="F211">
            <v>7859371.4409209993</v>
          </cell>
          <cell r="G211">
            <v>7859000</v>
          </cell>
          <cell r="H211">
            <v>125000</v>
          </cell>
          <cell r="I211">
            <v>267000</v>
          </cell>
          <cell r="J211"/>
          <cell r="K211"/>
          <cell r="L211"/>
        </row>
        <row r="212">
          <cell r="A212">
            <v>9768600</v>
          </cell>
          <cell r="B212" t="str">
            <v>Fosa, o.p.s.</v>
          </cell>
          <cell r="C212" t="str">
            <v>osobní asistence</v>
          </cell>
          <cell r="D212" t="str">
            <v>Osobní asistence</v>
          </cell>
          <cell r="E212">
            <v>75000</v>
          </cell>
          <cell r="F212">
            <v>4169677.7510919995</v>
          </cell>
          <cell r="G212">
            <v>4169000</v>
          </cell>
          <cell r="H212">
            <v>66000</v>
          </cell>
          <cell r="I212">
            <v>141000</v>
          </cell>
          <cell r="J212"/>
          <cell r="K212"/>
          <cell r="L212"/>
        </row>
        <row r="213">
          <cell r="A213">
            <v>7786121</v>
          </cell>
          <cell r="B213" t="str">
            <v>Gerontologické centrum</v>
          </cell>
          <cell r="C213" t="str">
            <v>denní stacionáře</v>
          </cell>
          <cell r="D213" t="str">
            <v>Denní stacionář Gerontologického centra</v>
          </cell>
          <cell r="E213">
            <v>36000</v>
          </cell>
          <cell r="F213">
            <v>2003560.08335</v>
          </cell>
          <cell r="G213">
            <v>2003000</v>
          </cell>
          <cell r="H213">
            <v>32000</v>
          </cell>
          <cell r="I213">
            <v>68000</v>
          </cell>
          <cell r="J213"/>
          <cell r="K213"/>
          <cell r="L213"/>
        </row>
        <row r="214">
          <cell r="A214">
            <v>9111293</v>
          </cell>
          <cell r="B214" t="str">
            <v>Gerontologické centrum</v>
          </cell>
          <cell r="C214" t="str">
            <v>osobní asistence</v>
          </cell>
          <cell r="D214" t="str">
            <v>Osobní asistence v Gerontologickém centru</v>
          </cell>
          <cell r="E214">
            <v>19000</v>
          </cell>
          <cell r="F214">
            <v>1053817.3086699999</v>
          </cell>
          <cell r="G214">
            <v>1053000</v>
          </cell>
          <cell r="H214">
            <v>16000</v>
          </cell>
          <cell r="I214">
            <v>35000</v>
          </cell>
          <cell r="J214"/>
          <cell r="K214"/>
          <cell r="L214"/>
        </row>
        <row r="215">
          <cell r="A215">
            <v>9955736</v>
          </cell>
          <cell r="B215" t="str">
            <v>Global Partner Péče, z.ú.</v>
          </cell>
          <cell r="C215" t="str">
            <v>osobní asistence</v>
          </cell>
          <cell r="D215" t="str">
            <v>Global Partner</v>
          </cell>
          <cell r="E215">
            <v>26000</v>
          </cell>
          <cell r="F215">
            <v>1456930.5004800002</v>
          </cell>
          <cell r="G215">
            <v>1456000</v>
          </cell>
          <cell r="H215">
            <v>23000</v>
          </cell>
          <cell r="I215">
            <v>49000</v>
          </cell>
          <cell r="J215"/>
          <cell r="K215"/>
          <cell r="L215"/>
        </row>
        <row r="216">
          <cell r="A216">
            <v>4470858</v>
          </cell>
          <cell r="B216" t="str">
            <v>Green Doors z.ú.</v>
          </cell>
          <cell r="C216" t="str">
            <v>odborné sociální poradenství</v>
          </cell>
          <cell r="D216" t="str">
            <v>Sociální poradna</v>
          </cell>
          <cell r="E216">
            <v>7000</v>
          </cell>
          <cell r="F216">
            <v>359148.73302000004</v>
          </cell>
          <cell r="G216">
            <v>359000</v>
          </cell>
          <cell r="H216">
            <v>6000</v>
          </cell>
          <cell r="I216">
            <v>13000</v>
          </cell>
          <cell r="J216"/>
          <cell r="K216"/>
          <cell r="L216"/>
        </row>
        <row r="217">
          <cell r="A217">
            <v>5453074</v>
          </cell>
          <cell r="B217" t="str">
            <v>Green Doors z.ú.</v>
          </cell>
          <cell r="C217" t="str">
            <v>sociální rehabilitace</v>
          </cell>
          <cell r="D217" t="str">
            <v>Tréninková kavárna</v>
          </cell>
          <cell r="E217">
            <v>187000</v>
          </cell>
          <cell r="F217">
            <v>10365565.535290001</v>
          </cell>
          <cell r="G217">
            <v>10365000</v>
          </cell>
          <cell r="H217">
            <v>165000</v>
          </cell>
          <cell r="I217">
            <v>352000</v>
          </cell>
          <cell r="J217"/>
          <cell r="K217"/>
          <cell r="L217"/>
        </row>
        <row r="218">
          <cell r="A218">
            <v>6685371</v>
          </cell>
          <cell r="B218" t="str">
            <v>Green Doors z.ú.</v>
          </cell>
          <cell r="C218" t="str">
            <v>centrum duševního zdraví</v>
          </cell>
          <cell r="D218" t="str">
            <v>Forenzní multidisciplinární tým Bohnice (FMT Bohnice)</v>
          </cell>
          <cell r="E218">
            <v>24000</v>
          </cell>
          <cell r="F218">
            <v>1346807.7488250001</v>
          </cell>
          <cell r="G218">
            <v>1346000</v>
          </cell>
          <cell r="H218">
            <v>21000</v>
          </cell>
          <cell r="I218">
            <v>45000</v>
          </cell>
          <cell r="J218"/>
          <cell r="K218"/>
          <cell r="L218"/>
        </row>
        <row r="219">
          <cell r="A219">
            <v>7931396</v>
          </cell>
          <cell r="B219" t="str">
            <v>Green Doors z.ú.</v>
          </cell>
          <cell r="C219" t="str">
            <v>sociální rehabilitace</v>
          </cell>
          <cell r="D219" t="str">
            <v>Cesta do práce</v>
          </cell>
          <cell r="E219">
            <v>52000</v>
          </cell>
          <cell r="F219">
            <v>2843260.8030750002</v>
          </cell>
          <cell r="G219">
            <v>2843000</v>
          </cell>
          <cell r="H219">
            <v>45000</v>
          </cell>
          <cell r="I219">
            <v>97000</v>
          </cell>
          <cell r="J219"/>
          <cell r="K219"/>
          <cell r="L219"/>
        </row>
        <row r="220">
          <cell r="A220">
            <v>2091132</v>
          </cell>
          <cell r="B220" t="str">
            <v>HEWER, z.s.</v>
          </cell>
          <cell r="C220" t="str">
            <v>osobní asistence</v>
          </cell>
          <cell r="D220" t="str">
            <v>HEWER - osobní asistence pro Prahu</v>
          </cell>
          <cell r="E220">
            <v>1537000</v>
          </cell>
          <cell r="F220">
            <v>85095017.719653189</v>
          </cell>
          <cell r="G220">
            <v>85095000</v>
          </cell>
          <cell r="H220">
            <v>1353000</v>
          </cell>
          <cell r="I220">
            <v>2890000</v>
          </cell>
          <cell r="J220"/>
          <cell r="K220"/>
          <cell r="L220"/>
        </row>
        <row r="221">
          <cell r="A221">
            <v>2253794</v>
          </cell>
          <cell r="B221" t="str">
            <v>Horizont - centrum služeb pro seniory, Husitská diakonie</v>
          </cell>
          <cell r="C221" t="str">
            <v>pečovatelská služba</v>
          </cell>
          <cell r="D221" t="str">
            <v>Horizont - pečovatelská služba</v>
          </cell>
          <cell r="E221">
            <v>23000</v>
          </cell>
          <cell r="F221">
            <v>1291147.2</v>
          </cell>
          <cell r="G221">
            <v>1291000</v>
          </cell>
          <cell r="H221">
            <v>21000</v>
          </cell>
          <cell r="I221">
            <v>44000</v>
          </cell>
          <cell r="J221"/>
          <cell r="K221"/>
          <cell r="L221"/>
        </row>
        <row r="222">
          <cell r="A222">
            <v>4721158</v>
          </cell>
          <cell r="B222" t="str">
            <v>Horizont - centrum služeb pro seniory, Husitská diakonie</v>
          </cell>
          <cell r="C222" t="str">
            <v>denní stacionáře</v>
          </cell>
          <cell r="D222" t="str">
            <v>Horizont - denní stacionář</v>
          </cell>
          <cell r="E222">
            <v>23000</v>
          </cell>
          <cell r="F222">
            <v>1291226.8737222468</v>
          </cell>
          <cell r="G222">
            <v>1291000</v>
          </cell>
          <cell r="H222">
            <v>21000</v>
          </cell>
          <cell r="I222">
            <v>44000</v>
          </cell>
          <cell r="J222"/>
          <cell r="K222"/>
          <cell r="L222"/>
        </row>
        <row r="223">
          <cell r="A223">
            <v>5094785</v>
          </cell>
          <cell r="B223" t="str">
            <v>Hornomlýnská, o.p.s.</v>
          </cell>
          <cell r="C223" t="str">
            <v>osobní asistence</v>
          </cell>
          <cell r="D223" t="str">
            <v>Osobní asistence pro děti se zdravotním postižením</v>
          </cell>
          <cell r="E223">
            <v>65000</v>
          </cell>
          <cell r="F223">
            <v>3637517.2658579997</v>
          </cell>
          <cell r="G223">
            <v>3637000</v>
          </cell>
          <cell r="H223">
            <v>58000</v>
          </cell>
          <cell r="I223">
            <v>123000</v>
          </cell>
          <cell r="J223"/>
          <cell r="K223"/>
          <cell r="L223"/>
        </row>
        <row r="224">
          <cell r="A224">
            <v>9897719</v>
          </cell>
          <cell r="B224" t="str">
            <v>Hornomlýnská, o.p.s.</v>
          </cell>
          <cell r="C224" t="str">
            <v>odlehčovací služby</v>
          </cell>
          <cell r="D224" t="str">
            <v>Odlehčovací služba pro děti se zdravotním postižením</v>
          </cell>
          <cell r="E224">
            <v>203000</v>
          </cell>
          <cell r="F224">
            <v>11198050.625090001</v>
          </cell>
          <cell r="G224">
            <v>11198000</v>
          </cell>
          <cell r="H224">
            <v>178000</v>
          </cell>
          <cell r="I224">
            <v>381000</v>
          </cell>
          <cell r="J224"/>
          <cell r="K224"/>
          <cell r="L224"/>
        </row>
        <row r="225">
          <cell r="A225">
            <v>5486809</v>
          </cell>
          <cell r="B225" t="str">
            <v>Husitské centrum o. p. s.</v>
          </cell>
          <cell r="C225" t="str">
            <v>nízkoprahová zařízení pro děti a mládež</v>
          </cell>
          <cell r="D225" t="str">
            <v>Nízkoprahový klub Husita</v>
          </cell>
          <cell r="E225">
            <v>21000</v>
          </cell>
          <cell r="F225">
            <v>1167125.3384</v>
          </cell>
          <cell r="G225">
            <v>1167000</v>
          </cell>
          <cell r="H225">
            <v>19000</v>
          </cell>
          <cell r="I225">
            <v>40000</v>
          </cell>
          <cell r="J225"/>
          <cell r="K225"/>
          <cell r="L225"/>
        </row>
        <row r="226">
          <cell r="A226">
            <v>9622182</v>
          </cell>
          <cell r="B226" t="str">
            <v>Charita Neratovice</v>
          </cell>
          <cell r="C226" t="str">
            <v>pečovatelská služba</v>
          </cell>
          <cell r="D226" t="str">
            <v>Charitní pečovatelská služba - střediska Charity Neratovice</v>
          </cell>
          <cell r="E226">
            <v>51000</v>
          </cell>
          <cell r="F226">
            <v>2805988.8902992071</v>
          </cell>
          <cell r="G226">
            <v>2805000</v>
          </cell>
          <cell r="H226">
            <v>44000</v>
          </cell>
          <cell r="I226">
            <v>95000</v>
          </cell>
          <cell r="J226"/>
          <cell r="K226"/>
          <cell r="L226"/>
        </row>
        <row r="227">
          <cell r="A227">
            <v>5869358</v>
          </cell>
          <cell r="B227" t="str">
            <v>Charita Praha - Holešovice</v>
          </cell>
          <cell r="C227" t="str">
            <v>pečovatelská služba</v>
          </cell>
          <cell r="D227" t="str">
            <v>Charita Praha - Holešovice</v>
          </cell>
          <cell r="E227">
            <v>103000</v>
          </cell>
          <cell r="F227">
            <v>5674322.9550000001</v>
          </cell>
          <cell r="G227">
            <v>5674000</v>
          </cell>
          <cell r="H227">
            <v>90000</v>
          </cell>
          <cell r="I227">
            <v>193000</v>
          </cell>
          <cell r="J227"/>
          <cell r="K227"/>
          <cell r="L227"/>
        </row>
        <row r="228">
          <cell r="A228">
            <v>6598219</v>
          </cell>
          <cell r="B228" t="str">
            <v>Charita Praha - Holešovice</v>
          </cell>
          <cell r="C228" t="str">
            <v>odlehčovací služby</v>
          </cell>
          <cell r="D228" t="str">
            <v>Charita Praha - Holešovice</v>
          </cell>
          <cell r="E228">
            <v>22000</v>
          </cell>
          <cell r="F228">
            <v>1237349.4000000001</v>
          </cell>
          <cell r="G228">
            <v>1237000</v>
          </cell>
          <cell r="H228">
            <v>20000</v>
          </cell>
          <cell r="I228">
            <v>42000</v>
          </cell>
          <cell r="J228"/>
          <cell r="K228"/>
          <cell r="L228"/>
        </row>
        <row r="229">
          <cell r="A229">
            <v>5600223</v>
          </cell>
          <cell r="B229" t="str">
            <v>Charita Praha - Chodov</v>
          </cell>
          <cell r="C229" t="str">
            <v>osobní asistence</v>
          </cell>
          <cell r="D229" t="str">
            <v>Charitní služba osobní asistence</v>
          </cell>
          <cell r="E229">
            <v>39000</v>
          </cell>
          <cell r="F229">
            <v>2196743.5</v>
          </cell>
          <cell r="G229">
            <v>2196000</v>
          </cell>
          <cell r="H229">
            <v>35000</v>
          </cell>
          <cell r="I229">
            <v>74000</v>
          </cell>
          <cell r="J229"/>
          <cell r="K229"/>
          <cell r="L229"/>
        </row>
        <row r="230">
          <cell r="A230">
            <v>5686245</v>
          </cell>
          <cell r="B230" t="str">
            <v>Charita Praha - Chodov</v>
          </cell>
          <cell r="C230" t="str">
            <v>pečovatelská služba</v>
          </cell>
          <cell r="D230" t="str">
            <v>Charitní pečovatelská služba</v>
          </cell>
          <cell r="E230">
            <v>47000</v>
          </cell>
          <cell r="F230">
            <v>2600227</v>
          </cell>
          <cell r="G230">
            <v>2600000</v>
          </cell>
          <cell r="H230">
            <v>42000</v>
          </cell>
          <cell r="I230">
            <v>89000</v>
          </cell>
          <cell r="J230"/>
          <cell r="K230"/>
          <cell r="L230"/>
        </row>
        <row r="231">
          <cell r="A231">
            <v>6798291</v>
          </cell>
          <cell r="B231" t="str">
            <v>Charita Starý Knín</v>
          </cell>
          <cell r="C231" t="str">
            <v>osobní asistence</v>
          </cell>
          <cell r="D231" t="str">
            <v>Osobní asistence v malých sídlech Středočeského kraje a v Praze</v>
          </cell>
          <cell r="E231">
            <v>280000</v>
          </cell>
          <cell r="F231">
            <v>15454662.931092</v>
          </cell>
          <cell r="G231">
            <v>15454000</v>
          </cell>
          <cell r="H231">
            <v>245000</v>
          </cell>
          <cell r="I231">
            <v>525000</v>
          </cell>
          <cell r="J231"/>
          <cell r="K231"/>
          <cell r="L231"/>
        </row>
        <row r="232">
          <cell r="A232">
            <v>6141389</v>
          </cell>
          <cell r="B232" t="str">
            <v>InBáze, z. s.</v>
          </cell>
          <cell r="C232" t="str">
            <v>sociálně aktivizační služby pro rodiny s dětmi</v>
          </cell>
          <cell r="D232" t="str">
            <v>InBáze, z. s. - Sociálně aktivizační služby pro rodiny migrantů s dětmi žijícími v hl. m. Praze</v>
          </cell>
          <cell r="E232">
            <v>26000</v>
          </cell>
          <cell r="F232">
            <v>1471369.83</v>
          </cell>
          <cell r="G232">
            <v>1471000</v>
          </cell>
          <cell r="H232">
            <v>24000</v>
          </cell>
          <cell r="I232">
            <v>50000</v>
          </cell>
          <cell r="J232"/>
          <cell r="K232"/>
          <cell r="L232"/>
        </row>
        <row r="233">
          <cell r="A233">
            <v>7998175</v>
          </cell>
          <cell r="B233" t="str">
            <v>InBáze, z. s.</v>
          </cell>
          <cell r="C233" t="str">
            <v>odborné sociální poradenství</v>
          </cell>
          <cell r="D233" t="str">
            <v>InBáze, z. s. - Odborné sociální poradenství</v>
          </cell>
          <cell r="E233">
            <v>25000</v>
          </cell>
          <cell r="F233">
            <v>1391569.76</v>
          </cell>
          <cell r="G233">
            <v>1391000</v>
          </cell>
          <cell r="H233">
            <v>22000</v>
          </cell>
          <cell r="I233">
            <v>47000</v>
          </cell>
          <cell r="J233"/>
          <cell r="K233"/>
          <cell r="L233"/>
        </row>
        <row r="234">
          <cell r="A234">
            <v>3122440</v>
          </cell>
          <cell r="B234" t="str">
            <v>Integrační centrum ZAHRADA v Praze 3</v>
          </cell>
          <cell r="C234" t="str">
            <v>denní stacionáře</v>
          </cell>
          <cell r="D234" t="str">
            <v>Integrační centrum Zahrada v Praze 3</v>
          </cell>
          <cell r="E234">
            <v>206000</v>
          </cell>
          <cell r="F234">
            <v>11387558.75537</v>
          </cell>
          <cell r="G234">
            <v>11387000</v>
          </cell>
          <cell r="H234">
            <v>181000</v>
          </cell>
          <cell r="I234">
            <v>387000</v>
          </cell>
          <cell r="J234"/>
          <cell r="K234"/>
          <cell r="L234"/>
        </row>
        <row r="235">
          <cell r="A235">
            <v>5307483</v>
          </cell>
          <cell r="B235" t="str">
            <v>Integrované centrum pro osoby se zdravotním postižením Horní Poustevna</v>
          </cell>
          <cell r="C235" t="str">
            <v>domovy pro osoby se zdravotním postižením</v>
          </cell>
          <cell r="D235" t="str">
            <v>Integrované centrum pro osoby se zdravotním postižením Horní Poustevna</v>
          </cell>
          <cell r="E235">
            <v>155000</v>
          </cell>
          <cell r="F235">
            <v>8560189.3740999997</v>
          </cell>
          <cell r="G235">
            <v>8560000</v>
          </cell>
          <cell r="H235">
            <v>136000</v>
          </cell>
          <cell r="I235">
            <v>291000</v>
          </cell>
          <cell r="J235"/>
          <cell r="K235"/>
          <cell r="L235"/>
        </row>
        <row r="236">
          <cell r="A236">
            <v>6556217</v>
          </cell>
          <cell r="B236" t="str">
            <v>Integrované centrum pro osoby se zdravotním postižením Horní Poustevna</v>
          </cell>
          <cell r="C236" t="str">
            <v>chráněné bydlení</v>
          </cell>
          <cell r="D236" t="str">
            <v>Integrované centrum pro osoby se zdravotním postižením Horní Poustevna</v>
          </cell>
          <cell r="E236">
            <v>46000</v>
          </cell>
          <cell r="F236">
            <v>2564639.7553000003</v>
          </cell>
          <cell r="G236">
            <v>2564000</v>
          </cell>
          <cell r="H236">
            <v>41000</v>
          </cell>
          <cell r="I236">
            <v>87000</v>
          </cell>
          <cell r="J236"/>
          <cell r="K236"/>
          <cell r="L236"/>
        </row>
        <row r="237">
          <cell r="A237">
            <v>9980976</v>
          </cell>
          <cell r="B237" t="str">
            <v>Integrované centrum pro osoby se zdravotním postižením Horní Poustevna</v>
          </cell>
          <cell r="C237" t="str">
            <v>sociálně terapeutické dílny</v>
          </cell>
          <cell r="D237" t="str">
            <v>Integrované centrum pro osoby se zdravotním postižením Horní Poustevna - Dílna u Markétky</v>
          </cell>
          <cell r="E237">
            <v>14000</v>
          </cell>
          <cell r="F237">
            <v>766528.98700000008</v>
          </cell>
          <cell r="G237">
            <v>766000</v>
          </cell>
          <cell r="H237">
            <v>12000</v>
          </cell>
          <cell r="I237">
            <v>26000</v>
          </cell>
          <cell r="J237"/>
          <cell r="K237"/>
          <cell r="L237"/>
        </row>
        <row r="238">
          <cell r="A238">
            <v>1009589</v>
          </cell>
          <cell r="B238" t="str">
            <v>Integrované centrum sociálních služeb Odlochovice</v>
          </cell>
          <cell r="C238" t="str">
            <v>domovy pro osoby se zdravotním postižením</v>
          </cell>
          <cell r="D238" t="str">
            <v>Integrované centrum sociálních služeb Odlochovice</v>
          </cell>
          <cell r="E238">
            <v>210000</v>
          </cell>
          <cell r="F238">
            <v>11653087.6602</v>
          </cell>
          <cell r="G238">
            <v>11653000</v>
          </cell>
          <cell r="H238">
            <v>186000</v>
          </cell>
          <cell r="I238">
            <v>396000</v>
          </cell>
          <cell r="J238"/>
          <cell r="K238"/>
          <cell r="L238"/>
        </row>
        <row r="239">
          <cell r="A239">
            <v>8403407</v>
          </cell>
          <cell r="B239" t="str">
            <v>Integrované centrum sociálních služeb Odlochovice</v>
          </cell>
          <cell r="C239" t="str">
            <v>chráněné bydlení</v>
          </cell>
          <cell r="D239" t="str">
            <v>Integrované centrum sociálních služeb Odlochovice</v>
          </cell>
          <cell r="E239">
            <v>74000</v>
          </cell>
          <cell r="F239">
            <v>4108780.0761000002</v>
          </cell>
          <cell r="G239">
            <v>4108000</v>
          </cell>
          <cell r="H239">
            <v>65000</v>
          </cell>
          <cell r="I239">
            <v>139000</v>
          </cell>
          <cell r="J239"/>
          <cell r="K239"/>
          <cell r="L239"/>
        </row>
        <row r="240">
          <cell r="A240">
            <v>1986693</v>
          </cell>
          <cell r="B240" t="str">
            <v>JAHODA, z.ú.</v>
          </cell>
          <cell r="C240" t="str">
            <v>nízkoprahová zařízení pro děti a mládež</v>
          </cell>
          <cell r="D240" t="str">
            <v>Nízkoprahový klub Jahoda</v>
          </cell>
          <cell r="E240">
            <v>33000</v>
          </cell>
          <cell r="F240">
            <v>1795743.6650999999</v>
          </cell>
          <cell r="G240">
            <v>1795000</v>
          </cell>
          <cell r="H240">
            <v>28000</v>
          </cell>
          <cell r="I240">
            <v>61000</v>
          </cell>
          <cell r="J240"/>
          <cell r="K240"/>
          <cell r="L240"/>
        </row>
        <row r="241">
          <cell r="A241">
            <v>4163039</v>
          </cell>
          <cell r="B241" t="str">
            <v>JAHODA, z.ú.</v>
          </cell>
          <cell r="C241" t="str">
            <v>nízkoprahová zařízení pro děti a mládež</v>
          </cell>
          <cell r="D241" t="str">
            <v>Nízkoprahový klub Džagoda</v>
          </cell>
          <cell r="E241">
            <v>33000</v>
          </cell>
          <cell r="F241">
            <v>1795743.6650999999</v>
          </cell>
          <cell r="G241">
            <v>1795000</v>
          </cell>
          <cell r="H241">
            <v>28000</v>
          </cell>
          <cell r="I241">
            <v>61000</v>
          </cell>
          <cell r="J241"/>
          <cell r="K241"/>
          <cell r="L241"/>
        </row>
        <row r="242">
          <cell r="A242">
            <v>9547898</v>
          </cell>
          <cell r="B242" t="str">
            <v>JAHODA, z.ú.</v>
          </cell>
          <cell r="C242" t="str">
            <v>terénní programy</v>
          </cell>
          <cell r="D242" t="str">
            <v>Terénní program</v>
          </cell>
          <cell r="E242">
            <v>32000</v>
          </cell>
          <cell r="F242">
            <v>1777786.2284489998</v>
          </cell>
          <cell r="G242">
            <v>1777000</v>
          </cell>
          <cell r="H242">
            <v>28000</v>
          </cell>
          <cell r="I242">
            <v>60000</v>
          </cell>
          <cell r="J242"/>
          <cell r="K242"/>
          <cell r="L242"/>
        </row>
        <row r="243">
          <cell r="A243">
            <v>1779172</v>
          </cell>
          <cell r="B243" t="str">
            <v>Jako doma - Homelike, o.p.s.</v>
          </cell>
          <cell r="C243" t="str">
            <v>nízkoprahová denní centra</v>
          </cell>
          <cell r="D243" t="str">
            <v>NDC Komunitní centrum</v>
          </cell>
          <cell r="E243">
            <v>43000</v>
          </cell>
          <cell r="F243">
            <v>2394324.8868</v>
          </cell>
          <cell r="G243">
            <v>2394000</v>
          </cell>
          <cell r="H243">
            <v>38000</v>
          </cell>
          <cell r="I243">
            <v>81000</v>
          </cell>
          <cell r="J243"/>
          <cell r="K243"/>
          <cell r="L243"/>
        </row>
        <row r="244">
          <cell r="A244">
            <v>1758052</v>
          </cell>
          <cell r="B244" t="str">
            <v>Jedličkův ústav a Mateřská škola a Základní škola a Střední škola</v>
          </cell>
          <cell r="C244" t="str">
            <v>týdenní stacionáře</v>
          </cell>
          <cell r="D244" t="str">
            <v>Jedličkův ústav - týdenní stacionář</v>
          </cell>
          <cell r="E244">
            <v>120000</v>
          </cell>
          <cell r="F244">
            <v>6634631.6176000005</v>
          </cell>
          <cell r="G244">
            <v>6634000</v>
          </cell>
          <cell r="H244">
            <v>105000</v>
          </cell>
          <cell r="I244">
            <v>225000</v>
          </cell>
          <cell r="J244"/>
          <cell r="K244"/>
          <cell r="L244"/>
        </row>
        <row r="245">
          <cell r="A245">
            <v>7519167</v>
          </cell>
          <cell r="B245" t="str">
            <v>Jedličkův ústav a Mateřská škola a Základní škola a Střední škola</v>
          </cell>
          <cell r="C245" t="str">
            <v>denní stacionáře</v>
          </cell>
          <cell r="D245" t="str">
            <v>Jedličkův ústav denní stacionáře</v>
          </cell>
          <cell r="E245">
            <v>106000</v>
          </cell>
          <cell r="F245">
            <v>5852402.6392999999</v>
          </cell>
          <cell r="G245">
            <v>5852000</v>
          </cell>
          <cell r="H245">
            <v>93000</v>
          </cell>
          <cell r="I245">
            <v>199000</v>
          </cell>
          <cell r="J245"/>
          <cell r="K245"/>
          <cell r="L245"/>
        </row>
        <row r="246">
          <cell r="A246">
            <v>4280079</v>
          </cell>
          <cell r="B246" t="str">
            <v>Jihoměstská sociální a.s.</v>
          </cell>
          <cell r="C246" t="str">
            <v>domovy pro seniory</v>
          </cell>
          <cell r="D246" t="str">
            <v>Domov pro seniory Jižní Město</v>
          </cell>
          <cell r="E246">
            <v>372000</v>
          </cell>
          <cell r="F246">
            <v>20614400.604140002</v>
          </cell>
          <cell r="G246">
            <v>20614000</v>
          </cell>
          <cell r="H246">
            <v>328000</v>
          </cell>
          <cell r="I246">
            <v>700000</v>
          </cell>
          <cell r="J246"/>
          <cell r="K246"/>
          <cell r="L246"/>
        </row>
        <row r="247">
          <cell r="A247">
            <v>5145962</v>
          </cell>
          <cell r="B247" t="str">
            <v>Jihoměstská sociální a.s.</v>
          </cell>
          <cell r="C247" t="str">
            <v>pečovatelská služba</v>
          </cell>
          <cell r="D247" t="str">
            <v>pečovatelská služba</v>
          </cell>
          <cell r="E247">
            <v>427000</v>
          </cell>
          <cell r="F247">
            <v>23656841.036990002</v>
          </cell>
          <cell r="G247">
            <v>23656000</v>
          </cell>
          <cell r="H247">
            <v>376000</v>
          </cell>
          <cell r="I247">
            <v>803000</v>
          </cell>
          <cell r="J247"/>
          <cell r="K247"/>
          <cell r="L247"/>
        </row>
        <row r="248">
          <cell r="A248">
            <v>6944607</v>
          </cell>
          <cell r="B248" t="str">
            <v>Jihoměstská sociální a.s.</v>
          </cell>
          <cell r="C248" t="str">
            <v>odlehčovací služby</v>
          </cell>
          <cell r="D248" t="str">
            <v>Ošetřovatelské centrum</v>
          </cell>
          <cell r="E248">
            <v>61000</v>
          </cell>
          <cell r="F248">
            <v>3413052.58042</v>
          </cell>
          <cell r="G248">
            <v>3413000</v>
          </cell>
          <cell r="H248">
            <v>55000</v>
          </cell>
          <cell r="I248">
            <v>116000</v>
          </cell>
          <cell r="J248"/>
          <cell r="K248"/>
          <cell r="L248"/>
        </row>
        <row r="249">
          <cell r="A249">
            <v>2827230</v>
          </cell>
          <cell r="B249" t="str">
            <v>K srdci klíč, o. p. s.</v>
          </cell>
          <cell r="C249" t="str">
            <v>nízkoprahová denní centra</v>
          </cell>
          <cell r="D249" t="str">
            <v>Nízkoprahové denní centrum v Praze 6</v>
          </cell>
          <cell r="E249">
            <v>66000</v>
          </cell>
          <cell r="F249">
            <v>3640317.8000000003</v>
          </cell>
          <cell r="G249">
            <v>3640000</v>
          </cell>
          <cell r="H249">
            <v>58000</v>
          </cell>
          <cell r="I249">
            <v>124000</v>
          </cell>
          <cell r="J249"/>
          <cell r="K249"/>
          <cell r="L249"/>
        </row>
        <row r="250">
          <cell r="A250">
            <v>5748930</v>
          </cell>
          <cell r="B250" t="str">
            <v>K srdci klíč, o. p. s.</v>
          </cell>
          <cell r="C250" t="str">
            <v>azylové domy</v>
          </cell>
          <cell r="D250" t="str">
            <v>Azylový dům pro muže v Praze</v>
          </cell>
          <cell r="E250">
            <v>29000</v>
          </cell>
          <cell r="F250">
            <v>1606595.9800800001</v>
          </cell>
          <cell r="G250">
            <v>1606000</v>
          </cell>
          <cell r="H250">
            <v>25000</v>
          </cell>
          <cell r="I250">
            <v>54000</v>
          </cell>
          <cell r="J250"/>
          <cell r="K250"/>
          <cell r="L250"/>
        </row>
        <row r="251">
          <cell r="A251">
            <v>7700198</v>
          </cell>
          <cell r="B251" t="str">
            <v>K srdci klíč, o. p. s.</v>
          </cell>
          <cell r="C251" t="str">
            <v>terénní programy</v>
          </cell>
          <cell r="D251" t="str">
            <v>Terénní program Praha 6</v>
          </cell>
          <cell r="E251">
            <v>25000</v>
          </cell>
          <cell r="F251">
            <v>1376736.8099100001</v>
          </cell>
          <cell r="G251">
            <v>1376000</v>
          </cell>
          <cell r="H251">
            <v>22000</v>
          </cell>
          <cell r="I251">
            <v>47000</v>
          </cell>
          <cell r="J251"/>
          <cell r="K251"/>
          <cell r="L251"/>
        </row>
        <row r="252">
          <cell r="A252">
            <v>3081596</v>
          </cell>
          <cell r="B252" t="str">
            <v>Kaleidoskop - centrum terapie a vzdělávání, z.ú.</v>
          </cell>
          <cell r="C252" t="str">
            <v>služby následné péče</v>
          </cell>
          <cell r="D252" t="str">
            <v>DBT centrum</v>
          </cell>
          <cell r="E252">
            <v>44000</v>
          </cell>
          <cell r="F252">
            <v>2456766.2000000002</v>
          </cell>
          <cell r="G252">
            <v>2456000</v>
          </cell>
          <cell r="H252">
            <v>39000</v>
          </cell>
          <cell r="I252">
            <v>83000</v>
          </cell>
          <cell r="J252"/>
          <cell r="K252"/>
          <cell r="L252"/>
        </row>
        <row r="253">
          <cell r="A253">
            <v>6964348</v>
          </cell>
          <cell r="B253" t="str">
            <v>Kaleidoskop - centrum terapie a vzdělávání, z.ú.</v>
          </cell>
          <cell r="C253" t="str">
            <v>odborné sociální poradenství</v>
          </cell>
          <cell r="D253" t="str">
            <v>Ambulance Kaleidoskop</v>
          </cell>
          <cell r="E253">
            <v>7000</v>
          </cell>
          <cell r="F253">
            <v>406173.39</v>
          </cell>
          <cell r="G253">
            <v>406000</v>
          </cell>
          <cell r="H253">
            <v>7000</v>
          </cell>
          <cell r="I253">
            <v>14000</v>
          </cell>
          <cell r="J253"/>
          <cell r="K253"/>
          <cell r="L253"/>
        </row>
        <row r="254">
          <cell r="A254">
            <v>9609000</v>
          </cell>
          <cell r="B254" t="str">
            <v>Klub občanů bezbariérového domu Vondroušova, z.s.</v>
          </cell>
          <cell r="C254" t="str">
            <v>pečovatelská služba</v>
          </cell>
          <cell r="D254" t="str">
            <v>Bezbariérový dům Vondroušova 1193-1194,163 00 Praha 17 - Řepy</v>
          </cell>
          <cell r="E254">
            <v>26000</v>
          </cell>
          <cell r="F254">
            <v>1430124.85</v>
          </cell>
          <cell r="G254">
            <v>1430000</v>
          </cell>
          <cell r="H254">
            <v>23000</v>
          </cell>
          <cell r="I254">
            <v>49000</v>
          </cell>
          <cell r="J254"/>
          <cell r="K254"/>
          <cell r="L254"/>
        </row>
        <row r="255">
          <cell r="A255">
            <v>8323464</v>
          </cell>
          <cell r="B255" t="str">
            <v>Klub vozíčkářů Petýrkova, o.p.s.</v>
          </cell>
          <cell r="C255" t="str">
            <v>osobní asistence</v>
          </cell>
          <cell r="D255" t="str">
            <v>Osobní asistence</v>
          </cell>
          <cell r="E255">
            <v>53000</v>
          </cell>
          <cell r="F255">
            <v>2918530.65</v>
          </cell>
          <cell r="G255">
            <v>2918000</v>
          </cell>
          <cell r="H255">
            <v>46000</v>
          </cell>
          <cell r="I255">
            <v>99000</v>
          </cell>
          <cell r="J255"/>
          <cell r="K255"/>
          <cell r="L255"/>
        </row>
        <row r="256">
          <cell r="A256">
            <v>3336111</v>
          </cell>
          <cell r="B256" t="str">
            <v>Kolpingova rodina Praha 8</v>
          </cell>
          <cell r="C256" t="str">
            <v>sociálně aktivizační služby pro rodiny s dětmi</v>
          </cell>
          <cell r="D256" t="str">
            <v>Kolpingův dům-SAS pro matky s dětmi v tréninkových bytech</v>
          </cell>
          <cell r="E256">
            <v>10000</v>
          </cell>
          <cell r="F256">
            <v>537978</v>
          </cell>
          <cell r="G256">
            <v>537000</v>
          </cell>
          <cell r="H256">
            <v>8000</v>
          </cell>
          <cell r="I256">
            <v>18000</v>
          </cell>
          <cell r="J256"/>
          <cell r="K256"/>
          <cell r="L256"/>
        </row>
        <row r="257">
          <cell r="A257">
            <v>4291112</v>
          </cell>
          <cell r="B257" t="str">
            <v>Kolpingova rodina Praha 8</v>
          </cell>
          <cell r="C257" t="str">
            <v>azylové domy</v>
          </cell>
          <cell r="D257" t="str">
            <v>Kolpingův dům - azyl pro matky s dětmi</v>
          </cell>
          <cell r="E257">
            <v>47000</v>
          </cell>
          <cell r="F257">
            <v>2589467.44</v>
          </cell>
          <cell r="G257">
            <v>2589000</v>
          </cell>
          <cell r="H257">
            <v>41000</v>
          </cell>
          <cell r="I257">
            <v>88000</v>
          </cell>
          <cell r="J257"/>
          <cell r="K257"/>
          <cell r="L257"/>
        </row>
        <row r="258">
          <cell r="A258">
            <v>5212112</v>
          </cell>
          <cell r="B258" t="str">
            <v>Kolpingova rodina Praha 8</v>
          </cell>
          <cell r="C258" t="str">
            <v>krizová pomoc</v>
          </cell>
          <cell r="D258" t="str">
            <v>Kolpingův dům - krizová pomoc</v>
          </cell>
          <cell r="E258">
            <v>17000</v>
          </cell>
          <cell r="F258">
            <v>941461.5</v>
          </cell>
          <cell r="G258">
            <v>941000</v>
          </cell>
          <cell r="H258">
            <v>15000</v>
          </cell>
          <cell r="I258">
            <v>32000</v>
          </cell>
          <cell r="J258"/>
          <cell r="K258"/>
          <cell r="L258"/>
        </row>
        <row r="259">
          <cell r="A259">
            <v>7666803</v>
          </cell>
          <cell r="B259" t="str">
            <v>Komunitní centrum Motýlek, z.ú.</v>
          </cell>
          <cell r="C259" t="str">
            <v>nízkoprahová zařízení pro děti a mládež</v>
          </cell>
          <cell r="D259" t="str">
            <v>Nízkoprahový klub Pacific</v>
          </cell>
          <cell r="E259">
            <v>39000</v>
          </cell>
          <cell r="F259">
            <v>2165555.1220800001</v>
          </cell>
          <cell r="G259">
            <v>2165000</v>
          </cell>
          <cell r="H259">
            <v>34000</v>
          </cell>
          <cell r="I259">
            <v>73000</v>
          </cell>
          <cell r="J259"/>
          <cell r="K259"/>
          <cell r="L259"/>
        </row>
        <row r="260">
          <cell r="A260">
            <v>9113909</v>
          </cell>
          <cell r="B260" t="str">
            <v>Komunitní centrum Motýlek, z.ú.</v>
          </cell>
          <cell r="C260" t="str">
            <v>sociálně aktivizační služby pro rodiny s dětmi</v>
          </cell>
          <cell r="D260" t="str">
            <v>Sociálně aktivizační služby pro rodiny s dětmi</v>
          </cell>
          <cell r="E260">
            <v>42000</v>
          </cell>
          <cell r="F260">
            <v>2318239.5548900003</v>
          </cell>
          <cell r="G260">
            <v>2318000</v>
          </cell>
          <cell r="H260">
            <v>37000</v>
          </cell>
          <cell r="I260">
            <v>79000</v>
          </cell>
          <cell r="J260"/>
          <cell r="K260"/>
          <cell r="L260"/>
        </row>
        <row r="261">
          <cell r="A261">
            <v>9122659</v>
          </cell>
          <cell r="B261" t="str">
            <v>Komunitní centrum Motýlek, z.ú.</v>
          </cell>
          <cell r="C261" t="str">
            <v>centra denních služeb</v>
          </cell>
          <cell r="D261" t="str">
            <v>Centrum denních služeb v Komunitním centru Motýlek</v>
          </cell>
          <cell r="E261">
            <v>82000</v>
          </cell>
          <cell r="F261">
            <v>4518962.2988299998</v>
          </cell>
          <cell r="G261">
            <v>4518000</v>
          </cell>
          <cell r="H261">
            <v>71000</v>
          </cell>
          <cell r="I261">
            <v>153000</v>
          </cell>
          <cell r="J261"/>
          <cell r="K261"/>
          <cell r="L261"/>
        </row>
        <row r="262">
          <cell r="A262">
            <v>7256088</v>
          </cell>
          <cell r="B262" t="str">
            <v>Komunitní centrum Petrklíč, z.s.</v>
          </cell>
          <cell r="C262" t="str">
            <v>osobní asistence</v>
          </cell>
          <cell r="D262" t="str">
            <v>Osobní asistence pro hl. m. Prahu</v>
          </cell>
          <cell r="E262">
            <v>188000</v>
          </cell>
          <cell r="F262">
            <v>10395876.471091999</v>
          </cell>
          <cell r="G262">
            <v>10395000</v>
          </cell>
          <cell r="H262">
            <v>165000</v>
          </cell>
          <cell r="I262">
            <v>353000</v>
          </cell>
          <cell r="J262"/>
          <cell r="K262"/>
          <cell r="L262"/>
        </row>
        <row r="263">
          <cell r="A263">
            <v>3101074</v>
          </cell>
          <cell r="B263" t="str">
            <v>Kvalitní podzim života, z.ú.</v>
          </cell>
          <cell r="C263" t="str">
            <v>pečovatelská služba</v>
          </cell>
          <cell r="D263" t="str">
            <v>terénní pečovatelská služba</v>
          </cell>
          <cell r="E263">
            <v>10000</v>
          </cell>
          <cell r="F263">
            <v>559528.00392222218</v>
          </cell>
          <cell r="G263">
            <v>559000</v>
          </cell>
          <cell r="H263">
            <v>9000</v>
          </cell>
          <cell r="I263">
            <v>19000</v>
          </cell>
          <cell r="J263"/>
          <cell r="K263"/>
          <cell r="L263"/>
        </row>
        <row r="264">
          <cell r="A264">
            <v>4086998</v>
          </cell>
          <cell r="B264" t="str">
            <v>LATA - programy pro mládež a rodinu, z.ú.</v>
          </cell>
          <cell r="C264" t="str">
            <v>sociálně aktivizační služby pro rodiny s dětmi</v>
          </cell>
          <cell r="D264" t="str">
            <v>Rodina (k) sobě</v>
          </cell>
          <cell r="E264">
            <v>10000</v>
          </cell>
          <cell r="F264">
            <v>537978</v>
          </cell>
          <cell r="G264">
            <v>537000</v>
          </cell>
          <cell r="H264">
            <v>8000</v>
          </cell>
          <cell r="I264">
            <v>18000</v>
          </cell>
          <cell r="J264"/>
          <cell r="K264"/>
          <cell r="L264"/>
        </row>
        <row r="265">
          <cell r="A265">
            <v>7589278</v>
          </cell>
          <cell r="B265" t="str">
            <v>Léčebna dlouhodobě nemocných</v>
          </cell>
          <cell r="C265" t="str">
            <v>sociální služby poskytované ve zdravotnických zařízeních lůžkové péče</v>
          </cell>
          <cell r="D265" t="str">
            <v>Léčebna dlouhodobě nemocných</v>
          </cell>
          <cell r="E265">
            <v>6000</v>
          </cell>
          <cell r="F265">
            <v>292760.25730139995</v>
          </cell>
          <cell r="G265">
            <v>292000</v>
          </cell>
          <cell r="H265">
            <v>4000</v>
          </cell>
          <cell r="I265">
            <v>10000</v>
          </cell>
          <cell r="J265"/>
          <cell r="K265"/>
          <cell r="L265"/>
        </row>
        <row r="266">
          <cell r="A266">
            <v>4232995</v>
          </cell>
          <cell r="B266" t="str">
            <v>LRS Chvaly, o.p.s.</v>
          </cell>
          <cell r="C266" t="str">
            <v>pečovatelská služba</v>
          </cell>
          <cell r="D266" t="str">
            <v>Pečovatelská služba ve spojení s domácí ošetřovatelskou péčí</v>
          </cell>
          <cell r="E266">
            <v>16000</v>
          </cell>
          <cell r="F266">
            <v>896630</v>
          </cell>
          <cell r="G266">
            <v>896000</v>
          </cell>
          <cell r="H266">
            <v>14000</v>
          </cell>
          <cell r="I266">
            <v>30000</v>
          </cell>
          <cell r="J266"/>
          <cell r="K266"/>
          <cell r="L266"/>
        </row>
        <row r="267">
          <cell r="A267">
            <v>4547688</v>
          </cell>
          <cell r="B267" t="str">
            <v>LRS Chvaly, o.p.s.</v>
          </cell>
          <cell r="C267" t="str">
            <v>sociální služby poskytované ve zdravotnických zařízeních lůžkové péče</v>
          </cell>
          <cell r="D267" t="str">
            <v>Rozvoj kognitivních funkcí</v>
          </cell>
          <cell r="E267">
            <v>15000</v>
          </cell>
          <cell r="F267">
            <v>806967</v>
          </cell>
          <cell r="G267">
            <v>806000</v>
          </cell>
          <cell r="H267">
            <v>12000</v>
          </cell>
          <cell r="I267">
            <v>27000</v>
          </cell>
          <cell r="J267"/>
          <cell r="K267"/>
          <cell r="L267"/>
        </row>
        <row r="268">
          <cell r="A268">
            <v>2436078</v>
          </cell>
          <cell r="B268" t="str">
            <v>Magdaléna, o.p.s.</v>
          </cell>
          <cell r="C268" t="str">
            <v>služby následné péče</v>
          </cell>
          <cell r="D268" t="str">
            <v>Doléčovací centrum Magdaléna</v>
          </cell>
          <cell r="E268">
            <v>50000</v>
          </cell>
          <cell r="F268">
            <v>2751250.8740500002</v>
          </cell>
          <cell r="G268">
            <v>2751000</v>
          </cell>
          <cell r="H268">
            <v>44000</v>
          </cell>
          <cell r="I268">
            <v>94000</v>
          </cell>
          <cell r="J268"/>
          <cell r="K268"/>
          <cell r="L268"/>
        </row>
        <row r="269">
          <cell r="A269">
            <v>2014388</v>
          </cell>
          <cell r="B269" t="str">
            <v>Maltézská pomoc, o.p.s.</v>
          </cell>
          <cell r="C269" t="str">
            <v>osobní asistence</v>
          </cell>
          <cell r="D269" t="str">
            <v>Osobní asistence</v>
          </cell>
          <cell r="E269">
            <v>410000</v>
          </cell>
          <cell r="F269">
            <v>22726880.609999999</v>
          </cell>
          <cell r="G269">
            <v>22726000</v>
          </cell>
          <cell r="H269">
            <v>361000</v>
          </cell>
          <cell r="I269">
            <v>771000</v>
          </cell>
          <cell r="J269"/>
          <cell r="K269"/>
          <cell r="L269"/>
        </row>
        <row r="270">
          <cell r="A270">
            <v>3261046</v>
          </cell>
          <cell r="B270" t="str">
            <v>Maltézská pomoc, o.p.s.</v>
          </cell>
          <cell r="C270" t="str">
            <v>terénní programy</v>
          </cell>
          <cell r="D270" t="str">
            <v>Terénní program Pomoc lidem v nouzi</v>
          </cell>
          <cell r="E270">
            <v>61000</v>
          </cell>
          <cell r="F270">
            <v>3375184.3090000004</v>
          </cell>
          <cell r="G270">
            <v>3375000</v>
          </cell>
          <cell r="H270">
            <v>54000</v>
          </cell>
          <cell r="I270">
            <v>115000</v>
          </cell>
          <cell r="J270"/>
          <cell r="K270"/>
          <cell r="L270"/>
        </row>
        <row r="271">
          <cell r="A271">
            <v>9353125</v>
          </cell>
          <cell r="B271" t="str">
            <v>Městská část Praha 16 (od 1. 1. 2026)Pečovatelská služba Praha - Radotín (do 31. 12. 2025)</v>
          </cell>
          <cell r="C271" t="str">
            <v>pečovatelská služba</v>
          </cell>
          <cell r="D271" t="str">
            <v>Pečovatelská služba Praha - Radotín</v>
          </cell>
          <cell r="E271">
            <v>43000</v>
          </cell>
          <cell r="F271">
            <v>2394002.1</v>
          </cell>
          <cell r="G271">
            <v>2394000</v>
          </cell>
          <cell r="H271">
            <v>39000</v>
          </cell>
          <cell r="I271">
            <v>82000</v>
          </cell>
          <cell r="J271"/>
          <cell r="K271"/>
          <cell r="L271"/>
        </row>
        <row r="272">
          <cell r="A272">
            <v>8642772</v>
          </cell>
          <cell r="B272" t="str">
            <v>Městská část Praha 20</v>
          </cell>
          <cell r="C272" t="str">
            <v>pečovatelská služba</v>
          </cell>
          <cell r="D272" t="str">
            <v>Městská část Praha 20</v>
          </cell>
          <cell r="E272">
            <v>42000</v>
          </cell>
          <cell r="F272">
            <v>2331238</v>
          </cell>
          <cell r="G272">
            <v>2331000</v>
          </cell>
          <cell r="H272">
            <v>37000</v>
          </cell>
          <cell r="I272">
            <v>79000</v>
          </cell>
          <cell r="J272"/>
          <cell r="K272"/>
          <cell r="L272"/>
        </row>
        <row r="273">
          <cell r="A273">
            <v>2517939</v>
          </cell>
          <cell r="B273" t="str">
            <v>Městská část Praha 21</v>
          </cell>
          <cell r="C273" t="str">
            <v>pečovatelská služba</v>
          </cell>
          <cell r="D273" t="str">
            <v>Městská část Praha 21</v>
          </cell>
          <cell r="E273">
            <v>25000</v>
          </cell>
          <cell r="F273">
            <v>1363738.3648000001</v>
          </cell>
          <cell r="G273">
            <v>1363000</v>
          </cell>
          <cell r="H273">
            <v>21000</v>
          </cell>
          <cell r="I273">
            <v>46000</v>
          </cell>
          <cell r="J273"/>
          <cell r="K273"/>
          <cell r="L273"/>
        </row>
        <row r="274">
          <cell r="A274">
            <v>6929444</v>
          </cell>
          <cell r="B274" t="str">
            <v>Městská část Praha 22</v>
          </cell>
          <cell r="C274" t="str">
            <v>pečovatelská služba</v>
          </cell>
          <cell r="D274" t="str">
            <v>pečovatelská služba</v>
          </cell>
          <cell r="E274">
            <v>21000</v>
          </cell>
          <cell r="F274">
            <v>1165619</v>
          </cell>
          <cell r="G274">
            <v>1165000</v>
          </cell>
          <cell r="H274">
            <v>18000</v>
          </cell>
          <cell r="I274">
            <v>39000</v>
          </cell>
          <cell r="J274"/>
          <cell r="K274"/>
          <cell r="L274"/>
        </row>
        <row r="275">
          <cell r="A275">
            <v>9815948</v>
          </cell>
          <cell r="B275" t="str">
            <v>Městská část Praha-Zbraslav</v>
          </cell>
          <cell r="C275" t="str">
            <v>pečovatelská služba</v>
          </cell>
          <cell r="D275" t="str">
            <v>Pečovatelská služba Zbraslav</v>
          </cell>
          <cell r="E275">
            <v>10000</v>
          </cell>
          <cell r="F275">
            <v>507095.53113882343</v>
          </cell>
          <cell r="G275">
            <v>507000</v>
          </cell>
          <cell r="H275">
            <v>8000</v>
          </cell>
          <cell r="I275">
            <v>18000</v>
          </cell>
          <cell r="J275"/>
          <cell r="K275"/>
          <cell r="L275"/>
        </row>
        <row r="276">
          <cell r="A276">
            <v>2795337</v>
          </cell>
          <cell r="B276" t="str">
            <v>META, o.p.s. - Podpora příležitostí ve vzdělávání</v>
          </cell>
          <cell r="C276" t="str">
            <v>odborné sociální poradenství</v>
          </cell>
          <cell r="D276" t="str">
            <v>Poradenské a informační centrum pro mladé migranty</v>
          </cell>
          <cell r="E276">
            <v>13000</v>
          </cell>
          <cell r="F276">
            <v>718297.46604000009</v>
          </cell>
          <cell r="G276">
            <v>718000</v>
          </cell>
          <cell r="H276">
            <v>12000</v>
          </cell>
          <cell r="I276">
            <v>25000</v>
          </cell>
          <cell r="J276"/>
          <cell r="K276"/>
          <cell r="L276"/>
        </row>
        <row r="277">
          <cell r="A277">
            <v>3449149</v>
          </cell>
          <cell r="B277" t="str">
            <v>META, o.p.s. - Podpora příležitostí ve vzdělávání</v>
          </cell>
          <cell r="C277" t="str">
            <v>sociálně aktivizační služby pro rodiny s dětmi</v>
          </cell>
          <cell r="D277" t="str">
            <v>META, o.p.s. - SASKIA (sociálně aktivizační služba)</v>
          </cell>
          <cell r="E277">
            <v>12000</v>
          </cell>
          <cell r="F277">
            <v>661996.27508000005</v>
          </cell>
          <cell r="G277">
            <v>661000</v>
          </cell>
          <cell r="H277">
            <v>10000</v>
          </cell>
          <cell r="I277">
            <v>22000</v>
          </cell>
          <cell r="J277"/>
          <cell r="K277"/>
          <cell r="L277"/>
        </row>
        <row r="278">
          <cell r="A278">
            <v>2077002</v>
          </cell>
          <cell r="B278" t="str">
            <v>Modrý klíč o.p.s.</v>
          </cell>
          <cell r="C278" t="str">
            <v>denní stacionáře</v>
          </cell>
          <cell r="D278" t="str">
            <v>Modrý klíč o.p.s. - denní stacionáře</v>
          </cell>
          <cell r="E278">
            <v>275000</v>
          </cell>
          <cell r="F278">
            <v>15207741.430000002</v>
          </cell>
          <cell r="G278">
            <v>15207000</v>
          </cell>
          <cell r="H278">
            <v>241000</v>
          </cell>
          <cell r="I278">
            <v>516000</v>
          </cell>
          <cell r="J278"/>
          <cell r="K278"/>
          <cell r="L278"/>
        </row>
        <row r="279">
          <cell r="A279">
            <v>3296442</v>
          </cell>
          <cell r="B279" t="str">
            <v>Modrý klíč o.p.s.</v>
          </cell>
          <cell r="C279" t="str">
            <v>odlehčovací služby</v>
          </cell>
          <cell r="D279" t="str">
            <v>Modrý klíč o.p.s. - odlehčovací služby</v>
          </cell>
          <cell r="E279">
            <v>14000</v>
          </cell>
          <cell r="F279">
            <v>815933.3</v>
          </cell>
          <cell r="G279">
            <v>815000</v>
          </cell>
          <cell r="H279">
            <v>13000</v>
          </cell>
          <cell r="I279">
            <v>27000</v>
          </cell>
          <cell r="J279"/>
          <cell r="K279"/>
          <cell r="L279"/>
        </row>
        <row r="280">
          <cell r="A280">
            <v>7245581</v>
          </cell>
          <cell r="B280" t="str">
            <v>Modrý klíč o.p.s.</v>
          </cell>
          <cell r="C280" t="str">
            <v>týdenní stacionáře</v>
          </cell>
          <cell r="D280" t="str">
            <v>Modrý klíč o.p.s. - týdenní stacionáře</v>
          </cell>
          <cell r="E280">
            <v>162000</v>
          </cell>
          <cell r="F280">
            <v>9011131.5</v>
          </cell>
          <cell r="G280">
            <v>9011000</v>
          </cell>
          <cell r="H280">
            <v>144000</v>
          </cell>
          <cell r="I280">
            <v>306000</v>
          </cell>
          <cell r="J280"/>
          <cell r="K280"/>
          <cell r="L280"/>
        </row>
        <row r="281">
          <cell r="A281">
            <v>8423740</v>
          </cell>
          <cell r="B281" t="str">
            <v>Modrý klíč o.p.s.</v>
          </cell>
          <cell r="C281" t="str">
            <v>domovy pro osoby se zdravotním postižením</v>
          </cell>
          <cell r="D281" t="str">
            <v>Modrý klíč o.p.s. - domov pro osoby se zdravotním postižením</v>
          </cell>
          <cell r="E281">
            <v>60000</v>
          </cell>
          <cell r="F281">
            <v>3284355.69</v>
          </cell>
          <cell r="G281">
            <v>3284000</v>
          </cell>
          <cell r="H281">
            <v>52000</v>
          </cell>
          <cell r="I281">
            <v>112000</v>
          </cell>
          <cell r="J281"/>
          <cell r="K281"/>
          <cell r="L281"/>
        </row>
        <row r="282">
          <cell r="A282">
            <v>1025057</v>
          </cell>
          <cell r="B282" t="str">
            <v>NADĚJE</v>
          </cell>
          <cell r="C282" t="str">
            <v>noclehárny</v>
          </cell>
          <cell r="D282" t="str">
            <v>Středisko Naděje Praha-Michle</v>
          </cell>
          <cell r="E282">
            <v>85000</v>
          </cell>
          <cell r="F282">
            <v>4694754.6800000006</v>
          </cell>
          <cell r="G282">
            <v>4694000</v>
          </cell>
          <cell r="H282">
            <v>74000</v>
          </cell>
          <cell r="I282">
            <v>159000</v>
          </cell>
          <cell r="J282"/>
          <cell r="K282"/>
          <cell r="L282"/>
        </row>
        <row r="283">
          <cell r="A283">
            <v>1799976</v>
          </cell>
          <cell r="B283" t="str">
            <v>NADĚJE</v>
          </cell>
          <cell r="C283" t="str">
            <v>azylové domy</v>
          </cell>
          <cell r="D283" t="str">
            <v>Dům Naděje Praha-Žižkov - azylový dům</v>
          </cell>
          <cell r="E283">
            <v>56000</v>
          </cell>
          <cell r="F283">
            <v>3089607.6540000001</v>
          </cell>
          <cell r="G283">
            <v>3089000</v>
          </cell>
          <cell r="H283">
            <v>49000</v>
          </cell>
          <cell r="I283">
            <v>105000</v>
          </cell>
          <cell r="J283"/>
          <cell r="K283"/>
          <cell r="L283"/>
        </row>
        <row r="284">
          <cell r="A284">
            <v>3169124</v>
          </cell>
          <cell r="B284" t="str">
            <v>NADĚJE</v>
          </cell>
          <cell r="C284" t="str">
            <v>nízkoprahová denní centra</v>
          </cell>
          <cell r="D284" t="str">
            <v>Středisko Naděje Praha-U Bulhara - nízkoprahové denní centrum</v>
          </cell>
          <cell r="E284">
            <v>257000</v>
          </cell>
          <cell r="F284">
            <v>14246233.076459998</v>
          </cell>
          <cell r="G284">
            <v>14246000</v>
          </cell>
          <cell r="H284">
            <v>227000</v>
          </cell>
          <cell r="I284">
            <v>484000</v>
          </cell>
          <cell r="J284"/>
          <cell r="K284"/>
          <cell r="L284"/>
        </row>
        <row r="285">
          <cell r="A285">
            <v>3396676</v>
          </cell>
          <cell r="B285" t="str">
            <v>NADĚJE</v>
          </cell>
          <cell r="C285" t="str">
            <v>terénní programy</v>
          </cell>
          <cell r="D285" t="str">
            <v>Středisko Naděje Praha - terénní program</v>
          </cell>
          <cell r="E285">
            <v>163000</v>
          </cell>
          <cell r="F285">
            <v>8978718.3255000003</v>
          </cell>
          <cell r="G285">
            <v>8978000</v>
          </cell>
          <cell r="H285">
            <v>142000</v>
          </cell>
          <cell r="I285">
            <v>305000</v>
          </cell>
          <cell r="J285"/>
          <cell r="K285"/>
          <cell r="L285"/>
        </row>
        <row r="286">
          <cell r="A286">
            <v>3551691</v>
          </cell>
          <cell r="B286" t="str">
            <v>NADĚJE</v>
          </cell>
          <cell r="C286" t="str">
            <v>noclehárny</v>
          </cell>
          <cell r="D286" t="str">
            <v>Středisko Naděje Praha-Na Slupi - noclehárna</v>
          </cell>
          <cell r="E286">
            <v>47000</v>
          </cell>
          <cell r="F286">
            <v>2560775.2800000003</v>
          </cell>
          <cell r="G286">
            <v>2560000</v>
          </cell>
          <cell r="H286">
            <v>40000</v>
          </cell>
          <cell r="I286">
            <v>87000</v>
          </cell>
          <cell r="J286"/>
          <cell r="K286"/>
          <cell r="L286"/>
        </row>
        <row r="287">
          <cell r="A287">
            <v>5184987</v>
          </cell>
          <cell r="B287" t="str">
            <v>NADĚJE</v>
          </cell>
          <cell r="C287" t="str">
            <v>azylové domy</v>
          </cell>
          <cell r="D287" t="str">
            <v>Dům Naděje Praha-Záběhlice - azylový dům</v>
          </cell>
          <cell r="E287">
            <v>68000</v>
          </cell>
          <cell r="F287">
            <v>3774363.9850000003</v>
          </cell>
          <cell r="G287">
            <v>3774000</v>
          </cell>
          <cell r="H287">
            <v>60000</v>
          </cell>
          <cell r="I287">
            <v>128000</v>
          </cell>
          <cell r="J287"/>
          <cell r="K287"/>
          <cell r="L287"/>
        </row>
        <row r="288">
          <cell r="A288">
            <v>5606908</v>
          </cell>
          <cell r="B288" t="str">
            <v>NADĚJE</v>
          </cell>
          <cell r="C288" t="str">
            <v>noclehárny</v>
          </cell>
          <cell r="D288" t="str">
            <v>Dům Naděje Praha-Žižkov - noclehárna</v>
          </cell>
          <cell r="E288">
            <v>47000</v>
          </cell>
          <cell r="F288">
            <v>2560775.2800000003</v>
          </cell>
          <cell r="G288">
            <v>2560000</v>
          </cell>
          <cell r="H288">
            <v>40000</v>
          </cell>
          <cell r="I288">
            <v>87000</v>
          </cell>
          <cell r="J288"/>
          <cell r="K288"/>
          <cell r="L288"/>
        </row>
        <row r="289">
          <cell r="A289">
            <v>6722405</v>
          </cell>
          <cell r="B289" t="str">
            <v>NADĚJE</v>
          </cell>
          <cell r="C289" t="str">
            <v>nízkoprahová denní centra</v>
          </cell>
          <cell r="D289" t="str">
            <v>Středisko Naděje Praha-Michle</v>
          </cell>
          <cell r="E289">
            <v>97000</v>
          </cell>
          <cell r="F289">
            <v>5387222.0290000001</v>
          </cell>
          <cell r="G289">
            <v>5387000</v>
          </cell>
          <cell r="H289">
            <v>86000</v>
          </cell>
          <cell r="I289">
            <v>183000</v>
          </cell>
          <cell r="J289"/>
          <cell r="K289"/>
          <cell r="L289"/>
        </row>
        <row r="290">
          <cell r="A290">
            <v>7129878</v>
          </cell>
          <cell r="B290" t="str">
            <v>NADĚJE</v>
          </cell>
          <cell r="C290" t="str">
            <v>azylové domy</v>
          </cell>
          <cell r="D290" t="str">
            <v>Dům Naděje Praha-Radotín - azylový dům</v>
          </cell>
          <cell r="E290">
            <v>28000</v>
          </cell>
          <cell r="F290">
            <v>1544803.827</v>
          </cell>
          <cell r="G290">
            <v>1544000</v>
          </cell>
          <cell r="H290">
            <v>24000</v>
          </cell>
          <cell r="I290">
            <v>52000</v>
          </cell>
          <cell r="J290"/>
          <cell r="K290"/>
          <cell r="L290"/>
        </row>
        <row r="291">
          <cell r="A291">
            <v>7341586</v>
          </cell>
          <cell r="B291" t="str">
            <v>NADĚJE</v>
          </cell>
          <cell r="C291" t="str">
            <v>azylové domy</v>
          </cell>
          <cell r="D291" t="str">
            <v>Dům Naděje Praha-Vršovice - azylový dům</v>
          </cell>
          <cell r="E291">
            <v>45000</v>
          </cell>
          <cell r="F291">
            <v>2471686.1232000003</v>
          </cell>
          <cell r="G291">
            <v>2471000</v>
          </cell>
          <cell r="H291">
            <v>39000</v>
          </cell>
          <cell r="I291">
            <v>84000</v>
          </cell>
          <cell r="J291"/>
          <cell r="K291"/>
          <cell r="L291"/>
        </row>
        <row r="292">
          <cell r="A292">
            <v>9199909</v>
          </cell>
          <cell r="B292" t="str">
            <v>NADĚJE</v>
          </cell>
          <cell r="C292" t="str">
            <v>nízkoprahová denní centra</v>
          </cell>
          <cell r="D292" t="str">
            <v>Středisko Naděje Praha-Bolzanova - nízkoprahové denní centrum</v>
          </cell>
          <cell r="E292">
            <v>68000</v>
          </cell>
          <cell r="F292">
            <v>3771046.4540000004</v>
          </cell>
          <cell r="G292">
            <v>3771000</v>
          </cell>
          <cell r="H292">
            <v>60000</v>
          </cell>
          <cell r="I292">
            <v>128000</v>
          </cell>
          <cell r="J292"/>
          <cell r="K292"/>
          <cell r="L292"/>
        </row>
        <row r="293">
          <cell r="A293">
            <v>1201824</v>
          </cell>
          <cell r="B293" t="str">
            <v>Národní ústav pro autismus, z.ú.</v>
          </cell>
          <cell r="C293" t="str">
            <v>chráněné bydlení</v>
          </cell>
          <cell r="D293" t="str">
            <v>Chráněné bydlení pro lidi s autismem</v>
          </cell>
          <cell r="E293">
            <v>17000</v>
          </cell>
          <cell r="F293">
            <v>941461.5</v>
          </cell>
          <cell r="G293">
            <v>941000</v>
          </cell>
          <cell r="H293">
            <v>15000</v>
          </cell>
          <cell r="I293">
            <v>32000</v>
          </cell>
          <cell r="J293"/>
          <cell r="K293"/>
          <cell r="L293"/>
        </row>
        <row r="294">
          <cell r="A294">
            <v>1674590</v>
          </cell>
          <cell r="B294" t="str">
            <v>Národní ústav pro autismus, z.ú.</v>
          </cell>
          <cell r="C294" t="str">
            <v>osobní asistence</v>
          </cell>
          <cell r="D294" t="str">
            <v>Osobní asistence pro lidi s autismem</v>
          </cell>
          <cell r="E294">
            <v>70000</v>
          </cell>
          <cell r="F294">
            <v>3873441.6</v>
          </cell>
          <cell r="G294">
            <v>3873000</v>
          </cell>
          <cell r="H294">
            <v>62000</v>
          </cell>
          <cell r="I294">
            <v>132000</v>
          </cell>
          <cell r="J294"/>
          <cell r="K294"/>
          <cell r="L294"/>
        </row>
        <row r="295">
          <cell r="A295">
            <v>3397992</v>
          </cell>
          <cell r="B295" t="str">
            <v>Národní ústav pro autismus, z.ú.</v>
          </cell>
          <cell r="C295" t="str">
            <v>sociální rehabilitace</v>
          </cell>
          <cell r="D295" t="str">
            <v>Sociální rehabilitace pro lidi s autismem</v>
          </cell>
          <cell r="E295">
            <v>34000</v>
          </cell>
          <cell r="F295">
            <v>1882923</v>
          </cell>
          <cell r="G295">
            <v>1882000</v>
          </cell>
          <cell r="H295">
            <v>30000</v>
          </cell>
          <cell r="I295">
            <v>64000</v>
          </cell>
          <cell r="J295"/>
          <cell r="K295"/>
          <cell r="L295"/>
        </row>
        <row r="296">
          <cell r="A296">
            <v>4334040</v>
          </cell>
          <cell r="B296" t="str">
            <v>Národní ústav pro autismus, z.ú.</v>
          </cell>
          <cell r="C296" t="str">
            <v>raná péče</v>
          </cell>
          <cell r="D296" t="str">
            <v>Raná péče pro rodiny dětí s autismem</v>
          </cell>
          <cell r="E296">
            <v>32000</v>
          </cell>
          <cell r="F296">
            <v>1793260</v>
          </cell>
          <cell r="G296">
            <v>1793000</v>
          </cell>
          <cell r="H296">
            <v>29000</v>
          </cell>
          <cell r="I296">
            <v>61000</v>
          </cell>
          <cell r="J296"/>
          <cell r="K296"/>
          <cell r="L296"/>
        </row>
        <row r="297">
          <cell r="A297">
            <v>8357139</v>
          </cell>
          <cell r="B297" t="str">
            <v>Národní ústav pro autismus, z.ú.</v>
          </cell>
          <cell r="C297" t="str">
            <v>podpora samostatného bydlení</v>
          </cell>
          <cell r="D297" t="str">
            <v>Podpora samostaného bydlení</v>
          </cell>
          <cell r="E297">
            <v>134000</v>
          </cell>
          <cell r="F297">
            <v>7420658.6314123757</v>
          </cell>
          <cell r="G297">
            <v>7420000</v>
          </cell>
          <cell r="H297">
            <v>118000</v>
          </cell>
          <cell r="I297">
            <v>252000</v>
          </cell>
          <cell r="J297"/>
          <cell r="K297"/>
          <cell r="L297"/>
        </row>
        <row r="298">
          <cell r="A298">
            <v>8039664</v>
          </cell>
          <cell r="B298" t="str">
            <v>Natama, z.ú.</v>
          </cell>
          <cell r="C298" t="str">
            <v>odborné sociální poradenství</v>
          </cell>
          <cell r="D298" t="str">
            <v>Poradna (náhradní) rodinné péče NATAMA</v>
          </cell>
          <cell r="E298">
            <v>15000</v>
          </cell>
          <cell r="F298">
            <v>811197.27164784004</v>
          </cell>
          <cell r="G298">
            <v>811000</v>
          </cell>
          <cell r="H298">
            <v>13000</v>
          </cell>
          <cell r="I298">
            <v>28000</v>
          </cell>
          <cell r="J298"/>
          <cell r="K298"/>
          <cell r="L298"/>
        </row>
        <row r="299">
          <cell r="A299">
            <v>1532289</v>
          </cell>
          <cell r="B299" t="str">
            <v>Neposeda z.ú.</v>
          </cell>
          <cell r="C299" t="str">
            <v>nízkoprahová zařízení pro děti a mládež</v>
          </cell>
          <cell r="D299" t="str">
            <v>Autobus</v>
          </cell>
          <cell r="E299">
            <v>37000</v>
          </cell>
          <cell r="F299">
            <v>2050204.5692100001</v>
          </cell>
          <cell r="G299">
            <v>2050000</v>
          </cell>
          <cell r="H299">
            <v>33000</v>
          </cell>
          <cell r="I299">
            <v>70000</v>
          </cell>
          <cell r="J299"/>
          <cell r="K299"/>
          <cell r="L299"/>
        </row>
        <row r="300">
          <cell r="A300">
            <v>8209086</v>
          </cell>
          <cell r="B300" t="str">
            <v>Neposeda z.ú.</v>
          </cell>
          <cell r="C300" t="str">
            <v>nízkoprahová zařízení pro děti a mládež</v>
          </cell>
          <cell r="D300" t="str">
            <v>HoPo</v>
          </cell>
          <cell r="E300">
            <v>62000</v>
          </cell>
          <cell r="F300">
            <v>3447553.1095600002</v>
          </cell>
          <cell r="G300">
            <v>3447000</v>
          </cell>
          <cell r="H300">
            <v>55000</v>
          </cell>
          <cell r="I300">
            <v>117000</v>
          </cell>
          <cell r="J300"/>
          <cell r="K300"/>
          <cell r="L300"/>
        </row>
        <row r="301">
          <cell r="A301">
            <v>8335599</v>
          </cell>
          <cell r="B301" t="str">
            <v>Neposeda z.ú.</v>
          </cell>
          <cell r="C301" t="str">
            <v>sociálně aktivizační služby pro rodiny s dětmi</v>
          </cell>
          <cell r="D301" t="str">
            <v>Enter</v>
          </cell>
          <cell r="E301">
            <v>53000</v>
          </cell>
          <cell r="F301">
            <v>2948643.07192</v>
          </cell>
          <cell r="G301">
            <v>2948000</v>
          </cell>
          <cell r="H301">
            <v>47000</v>
          </cell>
          <cell r="I301">
            <v>100000</v>
          </cell>
          <cell r="J301"/>
          <cell r="K301"/>
          <cell r="L301"/>
        </row>
        <row r="302">
          <cell r="A302">
            <v>8793414</v>
          </cell>
          <cell r="B302" t="str">
            <v>Neposeda z.ú.</v>
          </cell>
          <cell r="C302" t="str">
            <v>terénní programy</v>
          </cell>
          <cell r="D302" t="str">
            <v>Křižovatka</v>
          </cell>
          <cell r="E302">
            <v>46000</v>
          </cell>
          <cell r="F302">
            <v>2526243.3688099999</v>
          </cell>
          <cell r="G302">
            <v>2526000</v>
          </cell>
          <cell r="H302">
            <v>40000</v>
          </cell>
          <cell r="I302">
            <v>86000</v>
          </cell>
          <cell r="J302"/>
          <cell r="K302"/>
          <cell r="L302"/>
        </row>
        <row r="303">
          <cell r="A303">
            <v>7271133</v>
          </cell>
          <cell r="B303" t="str">
            <v>Nový Prostor, z.ú.</v>
          </cell>
          <cell r="C303" t="str">
            <v>sociální rehabilitace</v>
          </cell>
          <cell r="D303" t="str">
            <v>Street - paper sociální rehabilitace</v>
          </cell>
          <cell r="E303">
            <v>27000</v>
          </cell>
          <cell r="F303">
            <v>1496453.05425</v>
          </cell>
          <cell r="G303">
            <v>1496000</v>
          </cell>
          <cell r="H303">
            <v>24000</v>
          </cell>
          <cell r="I303">
            <v>51000</v>
          </cell>
          <cell r="J303"/>
          <cell r="K303"/>
          <cell r="L303"/>
        </row>
        <row r="304">
          <cell r="A304">
            <v>4147691</v>
          </cell>
          <cell r="B304" t="str">
            <v>Občanská poradna Praha, z.s.</v>
          </cell>
          <cell r="C304" t="str">
            <v>odborné sociální poradenství</v>
          </cell>
          <cell r="D304" t="str">
            <v>Občanská poradna Praha 1</v>
          </cell>
          <cell r="E304">
            <v>34000</v>
          </cell>
          <cell r="F304">
            <v>1854934.6945500001</v>
          </cell>
          <cell r="G304">
            <v>1854000</v>
          </cell>
          <cell r="H304">
            <v>29000</v>
          </cell>
          <cell r="I304">
            <v>63000</v>
          </cell>
          <cell r="J304"/>
          <cell r="K304"/>
          <cell r="L304"/>
        </row>
        <row r="305">
          <cell r="A305">
            <v>3487428</v>
          </cell>
          <cell r="B305" t="str">
            <v>OBČANSKÉ SDRUŽENÍ MARTIN, z.s.</v>
          </cell>
          <cell r="C305" t="str">
            <v>osobní asistence</v>
          </cell>
          <cell r="D305" t="str">
            <v>Návštěvní služba</v>
          </cell>
          <cell r="E305">
            <v>102000</v>
          </cell>
          <cell r="F305">
            <v>5648399.9470919995</v>
          </cell>
          <cell r="G305">
            <v>5648000</v>
          </cell>
          <cell r="H305">
            <v>90000</v>
          </cell>
          <cell r="I305">
            <v>192000</v>
          </cell>
          <cell r="J305"/>
          <cell r="K305"/>
          <cell r="L305"/>
        </row>
        <row r="306">
          <cell r="A306">
            <v>5569681</v>
          </cell>
          <cell r="B306" t="str">
            <v>Občanské sdružení Melius, z.s.</v>
          </cell>
          <cell r="C306" t="str">
            <v>osobní asistence</v>
          </cell>
          <cell r="D306" t="str">
            <v>Terénní osobní asistence</v>
          </cell>
          <cell r="E306">
            <v>49000</v>
          </cell>
          <cell r="F306">
            <v>2723961.94</v>
          </cell>
          <cell r="G306">
            <v>2723000</v>
          </cell>
          <cell r="H306">
            <v>43000</v>
          </cell>
          <cell r="I306">
            <v>92000</v>
          </cell>
          <cell r="J306"/>
          <cell r="K306"/>
          <cell r="L306"/>
        </row>
        <row r="307">
          <cell r="A307">
            <v>2024445</v>
          </cell>
          <cell r="B307" t="str">
            <v>Oblastní spolek Českého červeného kříže Praha 9</v>
          </cell>
          <cell r="C307" t="str">
            <v>domovy se zvláštním režimem</v>
          </cell>
          <cell r="D307" t="str">
            <v>Domov se zvláštním režimem Hejnická</v>
          </cell>
          <cell r="E307">
            <v>96000</v>
          </cell>
          <cell r="F307">
            <v>5277923.5493040001</v>
          </cell>
          <cell r="G307">
            <v>5277000</v>
          </cell>
          <cell r="H307">
            <v>83000</v>
          </cell>
          <cell r="I307">
            <v>179000</v>
          </cell>
          <cell r="J307"/>
          <cell r="K307"/>
          <cell r="L307"/>
        </row>
        <row r="308">
          <cell r="A308">
            <v>2564098</v>
          </cell>
          <cell r="B308" t="str">
            <v>Oblastní spolek Českého červeného kříže Praha 9</v>
          </cell>
          <cell r="C308" t="str">
            <v>pečovatelská služba</v>
          </cell>
          <cell r="D308" t="str">
            <v>Pečovatelská služba</v>
          </cell>
          <cell r="E308">
            <v>115000</v>
          </cell>
          <cell r="F308">
            <v>6341863.9900000002</v>
          </cell>
          <cell r="G308">
            <v>6341000</v>
          </cell>
          <cell r="H308">
            <v>100000</v>
          </cell>
          <cell r="I308">
            <v>215000</v>
          </cell>
          <cell r="J308"/>
          <cell r="K308"/>
          <cell r="L308"/>
        </row>
        <row r="309">
          <cell r="A309">
            <v>3408720</v>
          </cell>
          <cell r="B309" t="str">
            <v>Oblastní spolek Českého červeného kříže Praha 9</v>
          </cell>
          <cell r="C309" t="str">
            <v>domovy pro seniory</v>
          </cell>
          <cell r="D309" t="str">
            <v>Domov pro seniory Slunné stáří</v>
          </cell>
          <cell r="E309">
            <v>143000</v>
          </cell>
          <cell r="F309">
            <v>7917242.9000000004</v>
          </cell>
          <cell r="G309">
            <v>7917000</v>
          </cell>
          <cell r="H309">
            <v>126000</v>
          </cell>
          <cell r="I309">
            <v>269000</v>
          </cell>
          <cell r="J309"/>
          <cell r="K309"/>
          <cell r="L309"/>
        </row>
        <row r="310">
          <cell r="A310">
            <v>6814153</v>
          </cell>
          <cell r="B310" t="str">
            <v>Oblastní spolek Českého červeného kříže Praha 9</v>
          </cell>
          <cell r="C310" t="str">
            <v>domovy pro seniory</v>
          </cell>
          <cell r="D310" t="str">
            <v>Domov pro seniory Bojčenkova</v>
          </cell>
          <cell r="E310">
            <v>188000</v>
          </cell>
          <cell r="F310">
            <v>10445739.5</v>
          </cell>
          <cell r="G310">
            <v>10445000</v>
          </cell>
          <cell r="H310">
            <v>166000</v>
          </cell>
          <cell r="I310">
            <v>354000</v>
          </cell>
          <cell r="J310"/>
          <cell r="K310"/>
          <cell r="L310"/>
        </row>
        <row r="311">
          <cell r="A311">
            <v>3703782</v>
          </cell>
          <cell r="B311" t="str">
            <v>Okamžik, z.ú.</v>
          </cell>
          <cell r="C311" t="str">
            <v>sociálně aktivizační služby pro seniory a osoby se zdravotním postižením</v>
          </cell>
          <cell r="D311" t="str">
            <v>Centrum aktivního života zrakově postižených</v>
          </cell>
          <cell r="E311">
            <v>29000</v>
          </cell>
          <cell r="F311">
            <v>1569102.5</v>
          </cell>
          <cell r="G311">
            <v>1569000</v>
          </cell>
          <cell r="H311">
            <v>25000</v>
          </cell>
          <cell r="I311">
            <v>54000</v>
          </cell>
          <cell r="J311"/>
          <cell r="K311"/>
          <cell r="L311"/>
        </row>
        <row r="312">
          <cell r="A312">
            <v>4609049</v>
          </cell>
          <cell r="B312" t="str">
            <v>Okamžik, z.ú.</v>
          </cell>
          <cell r="C312" t="str">
            <v>odborné sociální poradenství</v>
          </cell>
          <cell r="D312" t="str">
            <v>Poradenské centrum</v>
          </cell>
          <cell r="E312">
            <v>15000</v>
          </cell>
          <cell r="F312">
            <v>833865.9</v>
          </cell>
          <cell r="G312">
            <v>833000</v>
          </cell>
          <cell r="H312">
            <v>13000</v>
          </cell>
          <cell r="I312">
            <v>28000</v>
          </cell>
          <cell r="J312"/>
          <cell r="K312"/>
          <cell r="L312"/>
        </row>
        <row r="313">
          <cell r="A313">
            <v>6191243</v>
          </cell>
          <cell r="B313" t="str">
            <v>Organizace pro pomoc uprchlíkům, z.s.</v>
          </cell>
          <cell r="C313" t="str">
            <v>domy na půl cesty</v>
          </cell>
          <cell r="D313" t="str">
            <v>Dům na půl cesty OPU Praha</v>
          </cell>
          <cell r="E313">
            <v>27000</v>
          </cell>
          <cell r="F313">
            <v>1501335.2046000001</v>
          </cell>
          <cell r="G313">
            <v>1501000</v>
          </cell>
          <cell r="H313">
            <v>24000</v>
          </cell>
          <cell r="I313">
            <v>51000</v>
          </cell>
          <cell r="J313"/>
          <cell r="K313"/>
          <cell r="L313"/>
        </row>
        <row r="314">
          <cell r="A314">
            <v>1292613</v>
          </cell>
          <cell r="B314" t="str">
            <v>Ošetřovatelský domov Praha 3</v>
          </cell>
          <cell r="C314" t="str">
            <v>domovy pro seniory</v>
          </cell>
          <cell r="D314" t="str">
            <v>Ošetřovatelský domov-Domov pro seniory</v>
          </cell>
          <cell r="E314">
            <v>512000</v>
          </cell>
          <cell r="F314">
            <v>28348658.94440265</v>
          </cell>
          <cell r="G314">
            <v>28348000</v>
          </cell>
          <cell r="H314">
            <v>450000</v>
          </cell>
          <cell r="I314">
            <v>962000</v>
          </cell>
          <cell r="J314"/>
          <cell r="K314"/>
          <cell r="L314"/>
        </row>
        <row r="315">
          <cell r="A315">
            <v>9880838</v>
          </cell>
          <cell r="B315" t="str">
            <v>Ošetřovatelský domov Praha 3</v>
          </cell>
          <cell r="C315" t="str">
            <v>odlehčovací služby</v>
          </cell>
          <cell r="D315" t="str">
            <v>Ošetřovatelský domov - Odlehčovací služby</v>
          </cell>
          <cell r="E315">
            <v>34000</v>
          </cell>
          <cell r="F315">
            <v>1861093.23805335</v>
          </cell>
          <cell r="G315">
            <v>1861000</v>
          </cell>
          <cell r="H315">
            <v>30000</v>
          </cell>
          <cell r="I315">
            <v>64000</v>
          </cell>
          <cell r="J315"/>
          <cell r="K315"/>
          <cell r="L315"/>
        </row>
        <row r="316">
          <cell r="A316">
            <v>3462209</v>
          </cell>
          <cell r="B316" t="str">
            <v>Otevřené srdce, o.p.s.</v>
          </cell>
          <cell r="C316" t="str">
            <v>azylové domy</v>
          </cell>
          <cell r="D316" t="str">
            <v>Azylový dům pro matky s dětmi Otevřené srdce</v>
          </cell>
          <cell r="E316">
            <v>9000</v>
          </cell>
          <cell r="F316">
            <v>497450.32400000002</v>
          </cell>
          <cell r="G316">
            <v>497000</v>
          </cell>
          <cell r="H316">
            <v>8000</v>
          </cell>
          <cell r="I316">
            <v>17000</v>
          </cell>
          <cell r="J316"/>
          <cell r="K316"/>
          <cell r="L316"/>
        </row>
        <row r="317">
          <cell r="A317">
            <v>9767094</v>
          </cell>
          <cell r="B317" t="str">
            <v>Palata-Domov pro zrakově postižené</v>
          </cell>
          <cell r="C317" t="str">
            <v>domovy pro osoby se zdravotním postižením</v>
          </cell>
          <cell r="D317" t="str">
            <v>Palata - Domov pro zrakově postižené</v>
          </cell>
          <cell r="E317">
            <v>325000</v>
          </cell>
          <cell r="F317">
            <v>17997157.359999999</v>
          </cell>
          <cell r="G317">
            <v>17997000</v>
          </cell>
          <cell r="H317">
            <v>286000</v>
          </cell>
          <cell r="I317">
            <v>611000</v>
          </cell>
          <cell r="J317"/>
          <cell r="K317"/>
          <cell r="L317"/>
        </row>
        <row r="318">
          <cell r="A318">
            <v>2793007</v>
          </cell>
          <cell r="B318" t="str">
            <v>Pečovatelská služba Praha 3</v>
          </cell>
          <cell r="C318" t="str">
            <v>pečovatelská služba</v>
          </cell>
          <cell r="D318" t="str">
            <v>pečovatelská služba</v>
          </cell>
          <cell r="E318">
            <v>453000</v>
          </cell>
          <cell r="F318">
            <v>25105640</v>
          </cell>
          <cell r="G318">
            <v>25105000</v>
          </cell>
          <cell r="H318">
            <v>399000</v>
          </cell>
          <cell r="I318">
            <v>852000</v>
          </cell>
          <cell r="J318"/>
          <cell r="K318"/>
          <cell r="L318"/>
        </row>
        <row r="319">
          <cell r="A319">
            <v>6192569</v>
          </cell>
          <cell r="B319" t="str">
            <v>Pečovatelská služba Prahy 6</v>
          </cell>
          <cell r="C319" t="str">
            <v>pečovatelská služba</v>
          </cell>
          <cell r="D319" t="str">
            <v>Pečovatelská služba Prahy 6</v>
          </cell>
          <cell r="E319">
            <v>283000</v>
          </cell>
          <cell r="F319">
            <v>15691025</v>
          </cell>
          <cell r="G319">
            <v>15691000</v>
          </cell>
          <cell r="H319">
            <v>250000</v>
          </cell>
          <cell r="I319">
            <v>533000</v>
          </cell>
          <cell r="J319"/>
          <cell r="K319"/>
          <cell r="L319"/>
        </row>
        <row r="320">
          <cell r="A320">
            <v>1648302</v>
          </cell>
          <cell r="B320" t="str">
            <v>Pečovatelské centrum Praha 7</v>
          </cell>
          <cell r="C320" t="str">
            <v>odlehčovací služby</v>
          </cell>
          <cell r="D320" t="str">
            <v>Sociálně odlehčovací centrum</v>
          </cell>
          <cell r="E320">
            <v>181000</v>
          </cell>
          <cell r="F320">
            <v>10030145.039263999</v>
          </cell>
          <cell r="G320">
            <v>10030000</v>
          </cell>
          <cell r="H320">
            <v>160000</v>
          </cell>
          <cell r="I320">
            <v>341000</v>
          </cell>
          <cell r="J320"/>
          <cell r="K320"/>
          <cell r="L320"/>
        </row>
        <row r="321">
          <cell r="A321">
            <v>7248933</v>
          </cell>
          <cell r="B321" t="str">
            <v>Pečovatelské centrum Praha 7</v>
          </cell>
          <cell r="C321" t="str">
            <v>pečovatelská služba</v>
          </cell>
          <cell r="D321" t="str">
            <v>Pečovatelská služba</v>
          </cell>
          <cell r="E321">
            <v>329000</v>
          </cell>
          <cell r="F321">
            <v>18192622.699999999</v>
          </cell>
          <cell r="G321">
            <v>18192000</v>
          </cell>
          <cell r="H321">
            <v>289000</v>
          </cell>
          <cell r="I321">
            <v>618000</v>
          </cell>
          <cell r="J321"/>
          <cell r="K321"/>
          <cell r="L321"/>
        </row>
        <row r="322">
          <cell r="A322">
            <v>7457965</v>
          </cell>
          <cell r="B322" t="str">
            <v>Pečovatelské centrum Praha 7</v>
          </cell>
          <cell r="C322" t="str">
            <v>denní stacionáře</v>
          </cell>
          <cell r="D322" t="str">
            <v>Denní stacionář</v>
          </cell>
          <cell r="E322">
            <v>23000</v>
          </cell>
          <cell r="F322">
            <v>1255282</v>
          </cell>
          <cell r="G322">
            <v>1255000</v>
          </cell>
          <cell r="H322">
            <v>20000</v>
          </cell>
          <cell r="I322">
            <v>43000</v>
          </cell>
          <cell r="J322"/>
          <cell r="K322"/>
          <cell r="L322"/>
        </row>
        <row r="323">
          <cell r="A323">
            <v>3236460</v>
          </cell>
          <cell r="B323" t="str">
            <v>Pobočka Diakonie Církve bratrské v Praze 3</v>
          </cell>
          <cell r="C323" t="str">
            <v>denní stacionáře</v>
          </cell>
          <cell r="D323" t="str">
            <v>Stacionář pro děti s kombinovaným postižením</v>
          </cell>
          <cell r="E323">
            <v>43000</v>
          </cell>
          <cell r="F323">
            <v>2380552.65</v>
          </cell>
          <cell r="G323">
            <v>2380000</v>
          </cell>
          <cell r="H323">
            <v>38000</v>
          </cell>
          <cell r="I323">
            <v>81000</v>
          </cell>
          <cell r="J323"/>
          <cell r="K323"/>
          <cell r="L323"/>
        </row>
        <row r="324">
          <cell r="A324">
            <v>4595988</v>
          </cell>
          <cell r="B324" t="str">
            <v>Pobytové rehabilitační a rekvalifikační středisko pro nevidomé Dědina, o.p.s.</v>
          </cell>
          <cell r="C324" t="str">
            <v>sociální rehabilitace</v>
          </cell>
          <cell r="D324" t="str">
            <v>Pobytové rehabilitační a rekvalifikační středisko pro nevidomé Dědina o.p.s.</v>
          </cell>
          <cell r="E324">
            <v>117000</v>
          </cell>
          <cell r="F324">
            <v>6478761.4583999999</v>
          </cell>
          <cell r="G324">
            <v>6478000</v>
          </cell>
          <cell r="H324">
            <v>103000</v>
          </cell>
          <cell r="I324">
            <v>220000</v>
          </cell>
          <cell r="J324"/>
          <cell r="K324"/>
          <cell r="L324"/>
        </row>
        <row r="325">
          <cell r="A325">
            <v>8414595</v>
          </cell>
          <cell r="B325" t="str">
            <v>Pobytové rehabilitační a rekvalifikační středisko pro nevidomé Dědina, o.p.s.</v>
          </cell>
          <cell r="C325" t="str">
            <v>sociálně terapeutické dílny</v>
          </cell>
          <cell r="D325" t="str">
            <v>Pobytové rehabilitační a rekvalifikační středisko pro nevidomé Dědina o.p.s.</v>
          </cell>
          <cell r="E325">
            <v>92000</v>
          </cell>
          <cell r="F325">
            <v>5085433.4069699999</v>
          </cell>
          <cell r="G325">
            <v>5085000</v>
          </cell>
          <cell r="H325">
            <v>81000</v>
          </cell>
          <cell r="I325">
            <v>173000</v>
          </cell>
          <cell r="J325"/>
          <cell r="K325"/>
          <cell r="L325"/>
        </row>
        <row r="326">
          <cell r="A326">
            <v>1026027</v>
          </cell>
          <cell r="B326" t="str">
            <v>POHODA - společnost pro normální život lidí s postižením, z. ú.</v>
          </cell>
          <cell r="C326" t="str">
            <v>odlehčovací služby</v>
          </cell>
          <cell r="D326" t="str">
            <v>Terénní odlehčovací služba</v>
          </cell>
          <cell r="E326">
            <v>34000</v>
          </cell>
          <cell r="F326">
            <v>1918158.7422071442</v>
          </cell>
          <cell r="G326">
            <v>1918000</v>
          </cell>
          <cell r="H326">
            <v>31000</v>
          </cell>
          <cell r="I326">
            <v>65000</v>
          </cell>
          <cell r="J326"/>
          <cell r="K326"/>
          <cell r="L326"/>
        </row>
        <row r="327">
          <cell r="A327">
            <v>3776784</v>
          </cell>
          <cell r="B327" t="str">
            <v>POHODA - společnost pro normální život lidí s postižením, z. ú.</v>
          </cell>
          <cell r="C327" t="str">
            <v>chráněné bydlení</v>
          </cell>
          <cell r="D327" t="str">
            <v>Bydlení POHODA</v>
          </cell>
          <cell r="E327">
            <v>190000</v>
          </cell>
          <cell r="F327">
            <v>10525539.57</v>
          </cell>
          <cell r="G327">
            <v>10525000</v>
          </cell>
          <cell r="H327">
            <v>167000</v>
          </cell>
          <cell r="I327">
            <v>357000</v>
          </cell>
          <cell r="J327"/>
          <cell r="K327"/>
          <cell r="L327"/>
        </row>
        <row r="328">
          <cell r="A328">
            <v>4129365</v>
          </cell>
          <cell r="B328" t="str">
            <v>POHODA - společnost pro normální život lidí s postižením, z. ú.</v>
          </cell>
          <cell r="C328" t="str">
            <v>denní stacionáře</v>
          </cell>
          <cell r="D328" t="str">
            <v>Stacionář POHODA</v>
          </cell>
          <cell r="E328">
            <v>47000</v>
          </cell>
          <cell r="F328">
            <v>2609695.4128</v>
          </cell>
          <cell r="G328">
            <v>2609000</v>
          </cell>
          <cell r="H328">
            <v>41000</v>
          </cell>
          <cell r="I328">
            <v>88000</v>
          </cell>
          <cell r="J328"/>
          <cell r="K328"/>
          <cell r="L328"/>
        </row>
        <row r="329">
          <cell r="A329">
            <v>6672726</v>
          </cell>
          <cell r="B329" t="str">
            <v>POHODA - společnost pro normální život lidí s postižením, z. ú.</v>
          </cell>
          <cell r="C329" t="str">
            <v>osobní asistence</v>
          </cell>
          <cell r="D329" t="str">
            <v>Asistence POHODA</v>
          </cell>
          <cell r="E329">
            <v>15000</v>
          </cell>
          <cell r="F329">
            <v>833238.25900000008</v>
          </cell>
          <cell r="G329">
            <v>833000</v>
          </cell>
          <cell r="H329">
            <v>14000</v>
          </cell>
          <cell r="I329">
            <v>29000</v>
          </cell>
          <cell r="J329"/>
          <cell r="K329"/>
          <cell r="L329"/>
        </row>
        <row r="330">
          <cell r="A330">
            <v>1023857</v>
          </cell>
          <cell r="B330" t="str">
            <v>Polovina nebe, o.p.s.</v>
          </cell>
          <cell r="C330" t="str">
            <v>osobní asistence</v>
          </cell>
          <cell r="D330" t="str">
            <v>Osobní asistence</v>
          </cell>
          <cell r="E330">
            <v>44000</v>
          </cell>
          <cell r="F330">
            <v>2451565.7460000003</v>
          </cell>
          <cell r="G330">
            <v>2451000</v>
          </cell>
          <cell r="H330">
            <v>39000</v>
          </cell>
          <cell r="I330">
            <v>83000</v>
          </cell>
          <cell r="J330"/>
          <cell r="K330"/>
          <cell r="L330"/>
        </row>
        <row r="331">
          <cell r="A331">
            <v>8511225</v>
          </cell>
          <cell r="B331" t="str">
            <v>Polovina nebe, o.p.s.</v>
          </cell>
          <cell r="C331" t="str">
            <v>sociální rehabilitace</v>
          </cell>
          <cell r="D331" t="str">
            <v>Sociální rehabilitace</v>
          </cell>
          <cell r="E331">
            <v>40000</v>
          </cell>
          <cell r="F331">
            <v>2202778.895856</v>
          </cell>
          <cell r="G331">
            <v>2202000</v>
          </cell>
          <cell r="H331">
            <v>35000</v>
          </cell>
          <cell r="I331">
            <v>75000</v>
          </cell>
          <cell r="J331"/>
          <cell r="K331"/>
          <cell r="L331"/>
        </row>
        <row r="332">
          <cell r="A332">
            <v>4651772</v>
          </cell>
          <cell r="B332" t="str">
            <v>PONTE D22, z.ú.</v>
          </cell>
          <cell r="C332" t="str">
            <v>odlehčovací služby</v>
          </cell>
          <cell r="D332" t="str">
            <v>Odlehčovací služby</v>
          </cell>
          <cell r="E332">
            <v>29000</v>
          </cell>
          <cell r="F332">
            <v>1612140.74</v>
          </cell>
          <cell r="G332">
            <v>1612000</v>
          </cell>
          <cell r="H332">
            <v>26000</v>
          </cell>
          <cell r="I332">
            <v>55000</v>
          </cell>
          <cell r="J332"/>
          <cell r="K332"/>
          <cell r="L332"/>
        </row>
        <row r="333">
          <cell r="A333">
            <v>6520881</v>
          </cell>
          <cell r="B333" t="str">
            <v>Prev-Centrum, z.ú.</v>
          </cell>
          <cell r="C333" t="str">
            <v>nízkoprahová zařízení pro děti a mládež</v>
          </cell>
          <cell r="D333" t="str">
            <v>Prev-Centrum, z.ú. - Nízkoprahové služby</v>
          </cell>
          <cell r="E333">
            <v>32000</v>
          </cell>
          <cell r="F333">
            <v>1743106.1043200002</v>
          </cell>
          <cell r="G333">
            <v>1743000</v>
          </cell>
          <cell r="H333">
            <v>28000</v>
          </cell>
          <cell r="I333">
            <v>60000</v>
          </cell>
          <cell r="J333"/>
          <cell r="K333"/>
          <cell r="L333"/>
        </row>
        <row r="334">
          <cell r="A334">
            <v>9313851</v>
          </cell>
          <cell r="B334" t="str">
            <v>Prev-Centrum, z.ú.</v>
          </cell>
          <cell r="C334" t="str">
            <v>kontaktní centra</v>
          </cell>
          <cell r="D334" t="str">
            <v>Prev-Centrum, z.ú. - Ambulantní léčba</v>
          </cell>
          <cell r="E334">
            <v>28000</v>
          </cell>
          <cell r="F334">
            <v>1545587.48162</v>
          </cell>
          <cell r="G334">
            <v>1545000</v>
          </cell>
          <cell r="H334">
            <v>24000</v>
          </cell>
          <cell r="I334">
            <v>52000</v>
          </cell>
          <cell r="J334"/>
          <cell r="K334"/>
          <cell r="L334"/>
        </row>
        <row r="335">
          <cell r="A335">
            <v>2860451</v>
          </cell>
          <cell r="B335" t="str">
            <v>proFem - centrum pro oběti domácího a sexuálního násilí, o.p.s.</v>
          </cell>
          <cell r="C335" t="str">
            <v>krizová pomoc</v>
          </cell>
          <cell r="D335" t="str">
            <v>PORT</v>
          </cell>
          <cell r="E335">
            <v>36000</v>
          </cell>
          <cell r="F335">
            <v>2013491.15723</v>
          </cell>
          <cell r="G335">
            <v>2013000</v>
          </cell>
          <cell r="H335">
            <v>32000</v>
          </cell>
          <cell r="I335">
            <v>68000</v>
          </cell>
          <cell r="J335"/>
          <cell r="K335"/>
          <cell r="L335"/>
        </row>
        <row r="336">
          <cell r="A336">
            <v>7147115</v>
          </cell>
          <cell r="B336" t="str">
            <v>proFem - centrum pro oběti domácího a sexuálního násilí, o.p.s.</v>
          </cell>
          <cell r="C336" t="str">
            <v>odborné sociální poradenství</v>
          </cell>
          <cell r="D336" t="str">
            <v>AdvoCats for Women - bezplatné sociálně právní poradenství</v>
          </cell>
          <cell r="E336">
            <v>22000</v>
          </cell>
          <cell r="F336">
            <v>1197162.4434</v>
          </cell>
          <cell r="G336">
            <v>1197000</v>
          </cell>
          <cell r="H336">
            <v>19000</v>
          </cell>
          <cell r="I336">
            <v>41000</v>
          </cell>
          <cell r="J336"/>
          <cell r="K336"/>
          <cell r="L336"/>
        </row>
        <row r="337">
          <cell r="A337">
            <v>1046995</v>
          </cell>
          <cell r="B337" t="str">
            <v>PROGRESSIVE o.p.s.</v>
          </cell>
          <cell r="C337" t="str">
            <v>kontaktní centra</v>
          </cell>
          <cell r="D337" t="str">
            <v>Kontaktní centrum Progressive</v>
          </cell>
          <cell r="E337">
            <v>64000</v>
          </cell>
          <cell r="F337">
            <v>3542449.73887</v>
          </cell>
          <cell r="G337">
            <v>3542000</v>
          </cell>
          <cell r="H337">
            <v>56000</v>
          </cell>
          <cell r="I337">
            <v>120000</v>
          </cell>
          <cell r="J337"/>
          <cell r="K337"/>
          <cell r="L337"/>
        </row>
        <row r="338">
          <cell r="A338">
            <v>2527240</v>
          </cell>
          <cell r="B338" t="str">
            <v>PROGRESSIVE o.p.s.</v>
          </cell>
          <cell r="C338" t="str">
            <v>odborné sociální poradenství</v>
          </cell>
          <cell r="D338" t="str">
            <v>Ambulantní služby PROGRESSIVE</v>
          </cell>
          <cell r="E338">
            <v>45000</v>
          </cell>
          <cell r="F338">
            <v>2490742.20059</v>
          </cell>
          <cell r="G338">
            <v>2490000</v>
          </cell>
          <cell r="H338">
            <v>39000</v>
          </cell>
          <cell r="I338">
            <v>84000</v>
          </cell>
          <cell r="J338"/>
          <cell r="K338"/>
          <cell r="L338"/>
        </row>
        <row r="339">
          <cell r="A339">
            <v>5747380</v>
          </cell>
          <cell r="B339" t="str">
            <v>PROGRESSIVE o.p.s.</v>
          </cell>
          <cell r="C339" t="str">
            <v>terénní programy</v>
          </cell>
          <cell r="D339" t="str">
            <v>Terénní program Progressive</v>
          </cell>
          <cell r="E339">
            <v>59000</v>
          </cell>
          <cell r="F339">
            <v>3219204.7609399999</v>
          </cell>
          <cell r="G339">
            <v>3219000</v>
          </cell>
          <cell r="H339">
            <v>51000</v>
          </cell>
          <cell r="I339">
            <v>110000</v>
          </cell>
          <cell r="J339"/>
          <cell r="K339"/>
          <cell r="L339"/>
        </row>
        <row r="340">
          <cell r="A340">
            <v>2093644</v>
          </cell>
          <cell r="B340" t="str">
            <v>PROSAZ, z. ú.</v>
          </cell>
          <cell r="C340" t="str">
            <v>pečovatelská služba</v>
          </cell>
          <cell r="D340" t="str">
            <v>PROSAZ - pečovatelská služba</v>
          </cell>
          <cell r="E340">
            <v>162000</v>
          </cell>
          <cell r="F340">
            <v>8997682.0500000007</v>
          </cell>
          <cell r="G340">
            <v>8997000</v>
          </cell>
          <cell r="H340">
            <v>143000</v>
          </cell>
          <cell r="I340">
            <v>305000</v>
          </cell>
          <cell r="J340"/>
          <cell r="K340"/>
          <cell r="L340"/>
        </row>
        <row r="341">
          <cell r="A341">
            <v>6513502</v>
          </cell>
          <cell r="B341" t="str">
            <v>PROSAZ, z. ú.</v>
          </cell>
          <cell r="C341" t="str">
            <v>osobní asistence</v>
          </cell>
          <cell r="D341" t="str">
            <v>PROSAZ - osobní asistence</v>
          </cell>
          <cell r="E341">
            <v>195000</v>
          </cell>
          <cell r="F341">
            <v>10785013.891091999</v>
          </cell>
          <cell r="G341">
            <v>10785000</v>
          </cell>
          <cell r="H341">
            <v>172000</v>
          </cell>
          <cell r="I341">
            <v>367000</v>
          </cell>
          <cell r="J341"/>
          <cell r="K341"/>
          <cell r="L341"/>
        </row>
        <row r="342">
          <cell r="A342">
            <v>1442258</v>
          </cell>
          <cell r="B342" t="str">
            <v>Proxima Sociale o.p.s.</v>
          </cell>
          <cell r="C342" t="str">
            <v>nízkoprahová zařízení pro děti a mládež</v>
          </cell>
          <cell r="D342" t="str">
            <v>Nízkoprahové zařízení pro děti a mládež Doupě</v>
          </cell>
          <cell r="E342">
            <v>42000</v>
          </cell>
          <cell r="F342">
            <v>2341649.7392903999</v>
          </cell>
          <cell r="G342">
            <v>2341000</v>
          </cell>
          <cell r="H342">
            <v>37000</v>
          </cell>
          <cell r="I342">
            <v>79000</v>
          </cell>
          <cell r="J342"/>
          <cell r="K342"/>
          <cell r="L342"/>
        </row>
        <row r="343">
          <cell r="A343">
            <v>2750905</v>
          </cell>
          <cell r="B343" t="str">
            <v>Proxima Sociale o.p.s.</v>
          </cell>
          <cell r="C343" t="str">
            <v>azylové domy</v>
          </cell>
          <cell r="D343" t="str">
            <v>Azylový byt Proxima Sociale o.p.s.</v>
          </cell>
          <cell r="E343">
            <v>25000</v>
          </cell>
          <cell r="F343">
            <v>1383926.88588</v>
          </cell>
          <cell r="G343">
            <v>1383000</v>
          </cell>
          <cell r="H343">
            <v>22000</v>
          </cell>
          <cell r="I343">
            <v>47000</v>
          </cell>
          <cell r="J343"/>
          <cell r="K343"/>
          <cell r="L343"/>
        </row>
        <row r="344">
          <cell r="A344">
            <v>4697323</v>
          </cell>
          <cell r="B344" t="str">
            <v>Proxima Sociale o.p.s.</v>
          </cell>
          <cell r="C344" t="str">
            <v>nízkoprahová zařízení pro děti a mládež</v>
          </cell>
          <cell r="D344" t="str">
            <v>Nízkoprahové zařízení pro děti a mládež Jedna Trojka</v>
          </cell>
          <cell r="E344">
            <v>53000</v>
          </cell>
          <cell r="F344">
            <v>2898159.2164000003</v>
          </cell>
          <cell r="G344">
            <v>2898000</v>
          </cell>
          <cell r="H344">
            <v>46000</v>
          </cell>
          <cell r="I344">
            <v>99000</v>
          </cell>
          <cell r="J344"/>
          <cell r="K344"/>
          <cell r="L344"/>
        </row>
        <row r="345">
          <cell r="A345">
            <v>5328826</v>
          </cell>
          <cell r="B345" t="str">
            <v>Proxima Sociale o.p.s.</v>
          </cell>
          <cell r="C345" t="str">
            <v>sociálně aktivizační služby pro rodiny s dětmi</v>
          </cell>
          <cell r="D345" t="str">
            <v>Podpora rodiny Proxima Sociale o.p.s.</v>
          </cell>
          <cell r="E345">
            <v>32000</v>
          </cell>
          <cell r="F345">
            <v>1776421.2886000001</v>
          </cell>
          <cell r="G345">
            <v>1776000</v>
          </cell>
          <cell r="H345">
            <v>28000</v>
          </cell>
          <cell r="I345">
            <v>60000</v>
          </cell>
          <cell r="J345"/>
          <cell r="K345"/>
          <cell r="L345"/>
        </row>
        <row r="346">
          <cell r="A346">
            <v>6259033</v>
          </cell>
          <cell r="B346" t="str">
            <v>Proxima Sociale o.p.s.</v>
          </cell>
          <cell r="C346" t="str">
            <v>nízkoprahová zařízení pro děti a mládež</v>
          </cell>
          <cell r="D346" t="str">
            <v>Nízkoprahové zařízení pro děti a mládež Krok</v>
          </cell>
          <cell r="E346">
            <v>62000</v>
          </cell>
          <cell r="F346">
            <v>3393955.5270389998</v>
          </cell>
          <cell r="G346">
            <v>3393000</v>
          </cell>
          <cell r="H346">
            <v>53000</v>
          </cell>
          <cell r="I346">
            <v>115000</v>
          </cell>
          <cell r="J346"/>
          <cell r="K346"/>
          <cell r="L346"/>
        </row>
        <row r="347">
          <cell r="A347">
            <v>6450416</v>
          </cell>
          <cell r="B347" t="str">
            <v>Proxima Sociale o.p.s.</v>
          </cell>
          <cell r="C347" t="str">
            <v>odborné sociální poradenství</v>
          </cell>
          <cell r="D347" t="str">
            <v>Občanská poradna Proxima Sociale o.p.s.</v>
          </cell>
          <cell r="E347">
            <v>25000</v>
          </cell>
          <cell r="F347">
            <v>1388708.434344</v>
          </cell>
          <cell r="G347">
            <v>1388000</v>
          </cell>
          <cell r="H347">
            <v>22000</v>
          </cell>
          <cell r="I347">
            <v>47000</v>
          </cell>
          <cell r="J347"/>
          <cell r="K347"/>
          <cell r="L347"/>
        </row>
        <row r="348">
          <cell r="A348">
            <v>6589804</v>
          </cell>
          <cell r="B348" t="str">
            <v>Proxima Sociale o.p.s.</v>
          </cell>
          <cell r="C348" t="str">
            <v>terénní programy</v>
          </cell>
          <cell r="D348" t="str">
            <v>Terénní programy v Praze 9</v>
          </cell>
          <cell r="E348">
            <v>26000</v>
          </cell>
          <cell r="F348">
            <v>1454552.368731</v>
          </cell>
          <cell r="G348">
            <v>1454000</v>
          </cell>
          <cell r="H348">
            <v>23000</v>
          </cell>
          <cell r="I348">
            <v>49000</v>
          </cell>
          <cell r="J348"/>
          <cell r="K348"/>
          <cell r="L348"/>
        </row>
        <row r="349">
          <cell r="A349">
            <v>8619914</v>
          </cell>
          <cell r="B349" t="str">
            <v>Proxima Sociale o.p.s.</v>
          </cell>
          <cell r="C349" t="str">
            <v>terénní programy</v>
          </cell>
          <cell r="D349" t="str">
            <v>Terénní programy v Praze 15</v>
          </cell>
          <cell r="E349">
            <v>27000</v>
          </cell>
          <cell r="F349">
            <v>1505127.9495000001</v>
          </cell>
          <cell r="G349">
            <v>1505000</v>
          </cell>
          <cell r="H349">
            <v>24000</v>
          </cell>
          <cell r="I349">
            <v>51000</v>
          </cell>
          <cell r="J349"/>
          <cell r="K349"/>
          <cell r="L349"/>
        </row>
        <row r="350">
          <cell r="A350">
            <v>9417184</v>
          </cell>
          <cell r="B350" t="str">
            <v>Proxima Sociale o.p.s.</v>
          </cell>
          <cell r="C350" t="str">
            <v>nízkoprahová zařízení pro děti a mládež</v>
          </cell>
          <cell r="D350" t="str">
            <v>Nízkoprahové zařízení pro děti a mládež Klub Radotín</v>
          </cell>
          <cell r="E350">
            <v>28000</v>
          </cell>
          <cell r="F350">
            <v>1556311.1764200001</v>
          </cell>
          <cell r="G350">
            <v>1556000</v>
          </cell>
          <cell r="H350">
            <v>25000</v>
          </cell>
          <cell r="I350">
            <v>53000</v>
          </cell>
          <cell r="J350"/>
          <cell r="K350"/>
          <cell r="L350"/>
        </row>
        <row r="351">
          <cell r="A351">
            <v>1542675</v>
          </cell>
          <cell r="B351" t="str">
            <v>Psychiatrická nemocnice Bohnice</v>
          </cell>
          <cell r="C351" t="str">
            <v>sociální rehabilitace</v>
          </cell>
          <cell r="D351" t="str">
            <v>Centrum psychosociálních služeb</v>
          </cell>
          <cell r="E351">
            <v>43000</v>
          </cell>
          <cell r="F351">
            <v>2394324.8868</v>
          </cell>
          <cell r="G351">
            <v>2394000</v>
          </cell>
          <cell r="H351">
            <v>38000</v>
          </cell>
          <cell r="I351">
            <v>81000</v>
          </cell>
          <cell r="J351"/>
          <cell r="K351"/>
          <cell r="L351"/>
        </row>
        <row r="352">
          <cell r="A352">
            <v>6539865</v>
          </cell>
          <cell r="B352" t="str">
            <v>Psychiatrická nemocnice Bohnice</v>
          </cell>
          <cell r="C352" t="str">
            <v>odlehčovací služby</v>
          </cell>
          <cell r="D352" t="str">
            <v>Odlehčovací služba Psychiatrické nemocnice Bohnice</v>
          </cell>
          <cell r="E352">
            <v>32000</v>
          </cell>
          <cell r="F352">
            <v>1751372.584605</v>
          </cell>
          <cell r="G352">
            <v>1751000</v>
          </cell>
          <cell r="H352">
            <v>28000</v>
          </cell>
          <cell r="I352">
            <v>60000</v>
          </cell>
          <cell r="J352"/>
          <cell r="K352"/>
          <cell r="L352"/>
        </row>
        <row r="353">
          <cell r="A353">
            <v>4928294</v>
          </cell>
          <cell r="B353" t="str">
            <v>R - Mosty, z.s.</v>
          </cell>
          <cell r="C353" t="str">
            <v>nízkoprahová denní centra</v>
          </cell>
          <cell r="D353" t="str">
            <v>Nízkoprahové denní centrum Husitská</v>
          </cell>
          <cell r="E353">
            <v>35000</v>
          </cell>
          <cell r="F353">
            <v>1915459.9094400001</v>
          </cell>
          <cell r="G353">
            <v>1915000</v>
          </cell>
          <cell r="H353">
            <v>30000</v>
          </cell>
          <cell r="I353">
            <v>65000</v>
          </cell>
          <cell r="J353"/>
          <cell r="K353"/>
          <cell r="L353"/>
        </row>
        <row r="354">
          <cell r="A354">
            <v>6132617</v>
          </cell>
          <cell r="B354" t="str">
            <v>R - Mosty, z.s.</v>
          </cell>
          <cell r="C354" t="str">
            <v>nízkoprahová zařízení pro děti a mládež</v>
          </cell>
          <cell r="D354" t="str">
            <v>Nízkoprahový klub R-mosty</v>
          </cell>
          <cell r="E354">
            <v>35000</v>
          </cell>
          <cell r="F354">
            <v>1915459.9094400001</v>
          </cell>
          <cell r="G354">
            <v>1915000</v>
          </cell>
          <cell r="H354">
            <v>30000</v>
          </cell>
          <cell r="I354">
            <v>65000</v>
          </cell>
          <cell r="J354"/>
          <cell r="K354"/>
          <cell r="L354"/>
        </row>
        <row r="355">
          <cell r="A355">
            <v>7394256</v>
          </cell>
          <cell r="B355" t="str">
            <v>R - Mosty, z.s.</v>
          </cell>
          <cell r="C355" t="str">
            <v>odborné sociální poradenství</v>
          </cell>
          <cell r="D355" t="str">
            <v>Sociální poradna R-mosty</v>
          </cell>
          <cell r="E355">
            <v>39000</v>
          </cell>
          <cell r="F355">
            <v>2196743.5</v>
          </cell>
          <cell r="G355">
            <v>2196000</v>
          </cell>
          <cell r="H355">
            <v>35000</v>
          </cell>
          <cell r="I355">
            <v>74000</v>
          </cell>
          <cell r="J355"/>
          <cell r="K355"/>
          <cell r="L355"/>
        </row>
        <row r="356">
          <cell r="A356">
            <v>2775878</v>
          </cell>
          <cell r="B356" t="str">
            <v>Radost - dětský domov o.p.s.</v>
          </cell>
          <cell r="C356" t="str">
            <v>sociální rehabilitace</v>
          </cell>
          <cell r="D356" t="str">
            <v>Radost - dětský domov</v>
          </cell>
          <cell r="E356">
            <v>11000</v>
          </cell>
          <cell r="F356">
            <v>598581.22169999999</v>
          </cell>
          <cell r="G356">
            <v>598000</v>
          </cell>
          <cell r="H356">
            <v>9000</v>
          </cell>
          <cell r="I356">
            <v>20000</v>
          </cell>
          <cell r="J356"/>
          <cell r="K356"/>
          <cell r="L356"/>
        </row>
        <row r="357">
          <cell r="A357">
            <v>3038989</v>
          </cell>
          <cell r="B357" t="str">
            <v>REMEDIUM Praha o.p.s.</v>
          </cell>
          <cell r="C357" t="str">
            <v>sociálně aktivizační služby pro seniory a osoby se zdravotním postižením</v>
          </cell>
          <cell r="D357" t="str">
            <v>Klub Remedium</v>
          </cell>
          <cell r="E357">
            <v>26000</v>
          </cell>
          <cell r="F357">
            <v>1479439.5</v>
          </cell>
          <cell r="G357">
            <v>1479000</v>
          </cell>
          <cell r="H357">
            <v>24000</v>
          </cell>
          <cell r="I357">
            <v>50000</v>
          </cell>
          <cell r="J357"/>
          <cell r="K357"/>
          <cell r="L357"/>
        </row>
        <row r="358">
          <cell r="A358">
            <v>5957394</v>
          </cell>
          <cell r="B358" t="str">
            <v>REMEDIUM Praha o.p.s.</v>
          </cell>
          <cell r="C358" t="str">
            <v>odborné sociální poradenství</v>
          </cell>
          <cell r="D358" t="str">
            <v>Občanská poradna REMEDIUM</v>
          </cell>
          <cell r="E358">
            <v>18000</v>
          </cell>
          <cell r="F358">
            <v>1022158.2000000001</v>
          </cell>
          <cell r="G358">
            <v>1022000</v>
          </cell>
          <cell r="H358">
            <v>17000</v>
          </cell>
          <cell r="I358">
            <v>35000</v>
          </cell>
          <cell r="J358"/>
          <cell r="K358"/>
          <cell r="L358"/>
        </row>
        <row r="359">
          <cell r="A359">
            <v>2561884</v>
          </cell>
          <cell r="B359" t="str">
            <v>ROSA - centrum pro ženy, z.s.</v>
          </cell>
          <cell r="C359" t="str">
            <v>odborné sociální poradenství</v>
          </cell>
          <cell r="D359" t="str">
            <v>ROSA - Informační a poradenské centrum pro ženy oběti domácího násilí</v>
          </cell>
          <cell r="E359">
            <v>72000</v>
          </cell>
          <cell r="F359">
            <v>3986550.9365219995</v>
          </cell>
          <cell r="G359">
            <v>3986000</v>
          </cell>
          <cell r="H359">
            <v>63000</v>
          </cell>
          <cell r="I359">
            <v>135000</v>
          </cell>
          <cell r="J359"/>
          <cell r="K359"/>
          <cell r="L359"/>
        </row>
        <row r="360">
          <cell r="A360">
            <v>5163191</v>
          </cell>
          <cell r="B360" t="str">
            <v>ROSA - centrum pro ženy, z.s.</v>
          </cell>
          <cell r="C360" t="str">
            <v>azylové domy</v>
          </cell>
          <cell r="D360" t="str">
            <v>ROSA - azylový dům pro ženy oběti domácího násilí a jejich děti</v>
          </cell>
          <cell r="E360">
            <v>79000</v>
          </cell>
          <cell r="F360">
            <v>4384520.7</v>
          </cell>
          <cell r="G360">
            <v>4384000</v>
          </cell>
          <cell r="H360">
            <v>70000</v>
          </cell>
          <cell r="I360">
            <v>149000</v>
          </cell>
          <cell r="J360"/>
          <cell r="K360"/>
          <cell r="L360"/>
        </row>
        <row r="361">
          <cell r="A361">
            <v>6703682</v>
          </cell>
          <cell r="B361" t="str">
            <v>Ruka pro život o.p.s.</v>
          </cell>
          <cell r="C361" t="str">
            <v>denní stacionáře</v>
          </cell>
          <cell r="D361" t="str">
            <v>Denní stacionáře Praha</v>
          </cell>
          <cell r="E361">
            <v>126000</v>
          </cell>
          <cell r="F361">
            <v>6949752.2311000004</v>
          </cell>
          <cell r="G361">
            <v>6949000</v>
          </cell>
          <cell r="H361">
            <v>110000</v>
          </cell>
          <cell r="I361">
            <v>236000</v>
          </cell>
          <cell r="J361"/>
          <cell r="K361"/>
          <cell r="L361"/>
        </row>
        <row r="362">
          <cell r="A362">
            <v>9266450</v>
          </cell>
          <cell r="B362" t="str">
            <v>Ruka pro život o.p.s.</v>
          </cell>
          <cell r="C362" t="str">
            <v>domovy pro osoby se zdravotním postižením</v>
          </cell>
          <cell r="D362" t="str">
            <v>Domov Ostromečská, Domov Na Dlážděnce, Domov Rajmonova</v>
          </cell>
          <cell r="E362">
            <v>386000</v>
          </cell>
          <cell r="F362">
            <v>21356963.747196</v>
          </cell>
          <cell r="G362">
            <v>21356000</v>
          </cell>
          <cell r="H362">
            <v>339000</v>
          </cell>
          <cell r="I362">
            <v>725000</v>
          </cell>
          <cell r="J362"/>
          <cell r="K362"/>
          <cell r="L362"/>
        </row>
        <row r="363">
          <cell r="A363">
            <v>1866115</v>
          </cell>
          <cell r="B363" t="str">
            <v>Rytmus - od klienta k občanovi, z.ú.</v>
          </cell>
          <cell r="C363" t="str">
            <v>podpora samostatného bydlení</v>
          </cell>
          <cell r="D363" t="str">
            <v>Podpora samostatného bydlení Praha</v>
          </cell>
          <cell r="E363">
            <v>108000</v>
          </cell>
          <cell r="F363">
            <v>5964017.8315900005</v>
          </cell>
          <cell r="G363">
            <v>5964000</v>
          </cell>
          <cell r="H363">
            <v>95000</v>
          </cell>
          <cell r="I363">
            <v>203000</v>
          </cell>
          <cell r="J363"/>
          <cell r="K363"/>
          <cell r="L363"/>
        </row>
        <row r="364">
          <cell r="A364">
            <v>8669867</v>
          </cell>
          <cell r="B364" t="str">
            <v>Rytmus - od klienta k občanovi, z.ú.</v>
          </cell>
          <cell r="C364" t="str">
            <v>sociální rehabilitace</v>
          </cell>
          <cell r="D364" t="str">
            <v>Sociální rehabilitace metodou podporované zaměstnávání, tranzitní program a tréninkový byt</v>
          </cell>
          <cell r="E364">
            <v>224000</v>
          </cell>
          <cell r="F364">
            <v>12390631.28919</v>
          </cell>
          <cell r="G364">
            <v>12390000</v>
          </cell>
          <cell r="H364">
            <v>197000</v>
          </cell>
          <cell r="I364">
            <v>421000</v>
          </cell>
          <cell r="J364"/>
          <cell r="K364"/>
          <cell r="L364"/>
        </row>
        <row r="365">
          <cell r="A365">
            <v>2174862</v>
          </cell>
          <cell r="B365" t="str">
            <v>Salesiánské středisko mládeže - středisko volného času, o.p.s.</v>
          </cell>
          <cell r="C365" t="str">
            <v>nízkoprahová zařízení pro děti a mládež</v>
          </cell>
          <cell r="D365" t="str">
            <v>Nízkoprahový klub Vrtule</v>
          </cell>
          <cell r="E365">
            <v>43000</v>
          </cell>
          <cell r="F365">
            <v>2394324.8868</v>
          </cell>
          <cell r="G365">
            <v>2394000</v>
          </cell>
          <cell r="H365">
            <v>38000</v>
          </cell>
          <cell r="I365">
            <v>81000</v>
          </cell>
          <cell r="J365"/>
          <cell r="K365"/>
          <cell r="L365"/>
        </row>
        <row r="366">
          <cell r="A366">
            <v>1449259</v>
          </cell>
          <cell r="B366" t="str">
            <v>SANANIM z.ú.</v>
          </cell>
          <cell r="C366" t="str">
            <v>odborné sociální poradenství</v>
          </cell>
          <cell r="D366" t="str">
            <v>Case management v adiktologické ambulanci</v>
          </cell>
          <cell r="E366">
            <v>32000</v>
          </cell>
          <cell r="F366">
            <v>1735885.5429299998</v>
          </cell>
          <cell r="G366">
            <v>1735000</v>
          </cell>
          <cell r="H366">
            <v>27000</v>
          </cell>
          <cell r="I366">
            <v>59000</v>
          </cell>
          <cell r="J366"/>
          <cell r="K366"/>
          <cell r="L366"/>
        </row>
        <row r="367">
          <cell r="A367">
            <v>1492297</v>
          </cell>
          <cell r="B367" t="str">
            <v>SANANIM z.ú.</v>
          </cell>
          <cell r="C367" t="str">
            <v>odborné sociální poradenství</v>
          </cell>
          <cell r="D367" t="str">
            <v>Centrum pro osoby v konfliktu se zákonem - COKUZ</v>
          </cell>
          <cell r="E367">
            <v>33000</v>
          </cell>
          <cell r="F367">
            <v>1795743.6650999999</v>
          </cell>
          <cell r="G367">
            <v>1795000</v>
          </cell>
          <cell r="H367">
            <v>28000</v>
          </cell>
          <cell r="I367">
            <v>61000</v>
          </cell>
          <cell r="J367"/>
          <cell r="K367"/>
          <cell r="L367"/>
        </row>
        <row r="368">
          <cell r="A368">
            <v>1687253</v>
          </cell>
          <cell r="B368" t="str">
            <v>SANANIM z.ú.</v>
          </cell>
          <cell r="C368" t="str">
            <v>terénní programy</v>
          </cell>
          <cell r="D368" t="str">
            <v>Terénní program SANANIM 2 pro práci se specifickými skupinami</v>
          </cell>
          <cell r="E368">
            <v>18000</v>
          </cell>
          <cell r="F368">
            <v>971744.28162000002</v>
          </cell>
          <cell r="G368">
            <v>971000</v>
          </cell>
          <cell r="H368">
            <v>15000</v>
          </cell>
          <cell r="I368">
            <v>33000</v>
          </cell>
          <cell r="J368"/>
          <cell r="K368"/>
          <cell r="L368"/>
        </row>
        <row r="369">
          <cell r="A369">
            <v>2925617</v>
          </cell>
          <cell r="B369" t="str">
            <v>SANANIM z.ú.</v>
          </cell>
          <cell r="C369" t="str">
            <v>odborné sociální poradenství</v>
          </cell>
          <cell r="D369" t="str">
            <v>Ambulance pro gambling SANANIM</v>
          </cell>
          <cell r="E369">
            <v>32000</v>
          </cell>
          <cell r="F369">
            <v>1765537.9936600002</v>
          </cell>
          <cell r="G369">
            <v>1765000</v>
          </cell>
          <cell r="H369">
            <v>28000</v>
          </cell>
          <cell r="I369">
            <v>60000</v>
          </cell>
          <cell r="J369"/>
          <cell r="K369"/>
          <cell r="L369"/>
        </row>
        <row r="370">
          <cell r="A370">
            <v>7203255</v>
          </cell>
          <cell r="B370" t="str">
            <v>SANANIM z.ú.</v>
          </cell>
          <cell r="C370" t="str">
            <v>odborné sociální poradenství</v>
          </cell>
          <cell r="D370" t="str">
            <v>Centrum ambulantní detoxikace a substituce</v>
          </cell>
          <cell r="E370">
            <v>30000</v>
          </cell>
          <cell r="F370">
            <v>1708037.11176</v>
          </cell>
          <cell r="G370">
            <v>1708000</v>
          </cell>
          <cell r="H370">
            <v>28000</v>
          </cell>
          <cell r="I370">
            <v>58000</v>
          </cell>
          <cell r="J370"/>
          <cell r="K370"/>
          <cell r="L370"/>
        </row>
        <row r="371">
          <cell r="A371">
            <v>7609949</v>
          </cell>
          <cell r="B371" t="str">
            <v>SANANIM z.ú.</v>
          </cell>
          <cell r="C371" t="str">
            <v>kontaktní centra</v>
          </cell>
          <cell r="D371" t="str">
            <v>Denní stacionář</v>
          </cell>
          <cell r="E371">
            <v>48000</v>
          </cell>
          <cell r="F371">
            <v>2619951.96337</v>
          </cell>
          <cell r="G371">
            <v>2619000</v>
          </cell>
          <cell r="H371">
            <v>41000</v>
          </cell>
          <cell r="I371">
            <v>89000</v>
          </cell>
          <cell r="J371"/>
          <cell r="K371"/>
          <cell r="L371"/>
        </row>
        <row r="372">
          <cell r="A372">
            <v>8534147</v>
          </cell>
          <cell r="B372" t="str">
            <v>SANANIM z.ú.</v>
          </cell>
          <cell r="C372" t="str">
            <v>kontaktní centra</v>
          </cell>
          <cell r="D372" t="str">
            <v>Kontaktní centrum SANANIM</v>
          </cell>
          <cell r="E372">
            <v>118000</v>
          </cell>
          <cell r="F372">
            <v>6533235.3174200002</v>
          </cell>
          <cell r="G372">
            <v>6533000</v>
          </cell>
          <cell r="H372">
            <v>104000</v>
          </cell>
          <cell r="I372">
            <v>222000</v>
          </cell>
          <cell r="J372"/>
          <cell r="K372"/>
          <cell r="L372"/>
        </row>
        <row r="373">
          <cell r="A373">
            <v>8910811</v>
          </cell>
          <cell r="B373" t="str">
            <v>SANANIM z.ú.</v>
          </cell>
          <cell r="C373" t="str">
            <v>terénní programy</v>
          </cell>
          <cell r="D373" t="str">
            <v>Terénní programy SANANIM</v>
          </cell>
          <cell r="E373">
            <v>79000</v>
          </cell>
          <cell r="F373">
            <v>4372366.8803500002</v>
          </cell>
          <cell r="G373">
            <v>4372000</v>
          </cell>
          <cell r="H373">
            <v>70000</v>
          </cell>
          <cell r="I373">
            <v>149000</v>
          </cell>
          <cell r="J373"/>
          <cell r="K373"/>
          <cell r="L373"/>
        </row>
        <row r="374">
          <cell r="A374">
            <v>9211784</v>
          </cell>
          <cell r="B374" t="str">
            <v>SANANIM z.ú.</v>
          </cell>
          <cell r="C374" t="str">
            <v>odborné sociální poradenství</v>
          </cell>
          <cell r="D374" t="str">
            <v>Poradna pro rodinu SANANIM</v>
          </cell>
          <cell r="E374">
            <v>34000</v>
          </cell>
          <cell r="F374">
            <v>1855601.78727</v>
          </cell>
          <cell r="G374">
            <v>1855000</v>
          </cell>
          <cell r="H374">
            <v>29000</v>
          </cell>
          <cell r="I374">
            <v>63000</v>
          </cell>
          <cell r="J374"/>
          <cell r="K374"/>
          <cell r="L374"/>
        </row>
        <row r="375">
          <cell r="A375">
            <v>3991372</v>
          </cell>
          <cell r="B375" t="str">
            <v>Sdružení pro integraci a migraci, o.p.s.</v>
          </cell>
          <cell r="C375" t="str">
            <v>odborné sociální poradenství</v>
          </cell>
          <cell r="D375" t="str">
            <v>odborné sociální poradenství</v>
          </cell>
          <cell r="E375">
            <v>40000</v>
          </cell>
          <cell r="F375">
            <v>2258879.9590000003</v>
          </cell>
          <cell r="G375">
            <v>2258000</v>
          </cell>
          <cell r="H375">
            <v>36000</v>
          </cell>
          <cell r="I375">
            <v>76000</v>
          </cell>
          <cell r="J375"/>
          <cell r="K375"/>
          <cell r="L375"/>
        </row>
        <row r="376">
          <cell r="A376">
            <v>3232071</v>
          </cell>
          <cell r="B376" t="str">
            <v>Sedmibarevno z.ú.</v>
          </cell>
          <cell r="C376" t="str">
            <v>domovy pro osoby se zdravotním postižením</v>
          </cell>
          <cell r="D376" t="str">
            <v>Sedmibarevno</v>
          </cell>
          <cell r="E376">
            <v>145000</v>
          </cell>
          <cell r="F376">
            <v>8052634.0300000003</v>
          </cell>
          <cell r="G376">
            <v>8052000</v>
          </cell>
          <cell r="H376">
            <v>128000</v>
          </cell>
          <cell r="I376">
            <v>273000</v>
          </cell>
          <cell r="J376"/>
          <cell r="K376"/>
          <cell r="L376"/>
        </row>
        <row r="377">
          <cell r="A377">
            <v>3745494</v>
          </cell>
          <cell r="B377" t="str">
            <v>Sluneční domov o.p.s.</v>
          </cell>
          <cell r="C377" t="str">
            <v>týdenní stacionáře</v>
          </cell>
          <cell r="D377" t="str">
            <v>Sluneční domov-týdenní stacionář rodinného typu pro osoby s autismem</v>
          </cell>
          <cell r="E377">
            <v>119000</v>
          </cell>
          <cell r="F377">
            <v>6588121.6262399992</v>
          </cell>
          <cell r="G377">
            <v>6588000</v>
          </cell>
          <cell r="H377">
            <v>105000</v>
          </cell>
          <cell r="I377">
            <v>224000</v>
          </cell>
          <cell r="J377"/>
          <cell r="K377"/>
          <cell r="L377"/>
        </row>
        <row r="378">
          <cell r="A378">
            <v>8484907</v>
          </cell>
          <cell r="B378" t="str">
            <v>Sluneční zahrada, z.s.</v>
          </cell>
          <cell r="C378" t="str">
            <v>sociálně terapeutické dílny</v>
          </cell>
          <cell r="D378" t="str">
            <v>Chráněná dílna svatý Prokop u červeného javoru</v>
          </cell>
          <cell r="E378">
            <v>52000</v>
          </cell>
          <cell r="F378">
            <v>2869216</v>
          </cell>
          <cell r="G378">
            <v>2869000</v>
          </cell>
          <cell r="H378">
            <v>46000</v>
          </cell>
          <cell r="I378">
            <v>98000</v>
          </cell>
          <cell r="J378"/>
          <cell r="K378"/>
          <cell r="L378"/>
        </row>
        <row r="379">
          <cell r="A379">
            <v>1074963</v>
          </cell>
          <cell r="B379" t="str">
            <v>Sociální a ošetřovatelské služby Praha 8 - SOS Praha 8</v>
          </cell>
          <cell r="C379" t="str">
            <v>sociálně aktivizační služby pro seniory a osoby se zdravotním postižením</v>
          </cell>
          <cell r="D379" t="str">
            <v>Centrum aktivizačních programů</v>
          </cell>
          <cell r="E379">
            <v>18000</v>
          </cell>
          <cell r="F379">
            <v>950241.56994900003</v>
          </cell>
          <cell r="G379">
            <v>950000</v>
          </cell>
          <cell r="H379">
            <v>15000</v>
          </cell>
          <cell r="I379">
            <v>33000</v>
          </cell>
          <cell r="J379"/>
          <cell r="K379"/>
          <cell r="L379"/>
        </row>
        <row r="380">
          <cell r="A380">
            <v>1496288</v>
          </cell>
          <cell r="B380" t="str">
            <v>Sociální a ošetřovatelské služby Praha 8 - SOS Praha 8</v>
          </cell>
          <cell r="C380" t="str">
            <v>pečovatelská služba</v>
          </cell>
          <cell r="D380" t="str">
            <v>pečovatelská služba</v>
          </cell>
          <cell r="E380">
            <v>333000</v>
          </cell>
          <cell r="F380">
            <v>18466094.850000001</v>
          </cell>
          <cell r="G380">
            <v>18466000</v>
          </cell>
          <cell r="H380">
            <v>294000</v>
          </cell>
          <cell r="I380">
            <v>627000</v>
          </cell>
          <cell r="J380"/>
          <cell r="K380"/>
          <cell r="L380"/>
        </row>
        <row r="381">
          <cell r="A381">
            <v>7333431</v>
          </cell>
          <cell r="B381" t="str">
            <v>Sociální a ošetřovatelské služby Praha 8 - SOS Praha 8</v>
          </cell>
          <cell r="C381" t="str">
            <v>odlehčovací služby</v>
          </cell>
          <cell r="D381" t="str">
            <v>Dům sociálních služeb</v>
          </cell>
          <cell r="E381">
            <v>126000</v>
          </cell>
          <cell r="F381">
            <v>7002135.3462186009</v>
          </cell>
          <cell r="G381">
            <v>7002000</v>
          </cell>
          <cell r="H381">
            <v>112000</v>
          </cell>
          <cell r="I381">
            <v>238000</v>
          </cell>
          <cell r="J381"/>
          <cell r="K381"/>
          <cell r="L381"/>
        </row>
        <row r="382">
          <cell r="A382">
            <v>2446475</v>
          </cell>
          <cell r="B382" t="str">
            <v>Sociální služby Běchovice</v>
          </cell>
          <cell r="C382" t="str">
            <v>odlehčovací služby</v>
          </cell>
          <cell r="D382" t="str">
            <v>Centrum krátkodobé péče</v>
          </cell>
          <cell r="E382">
            <v>49000</v>
          </cell>
          <cell r="F382">
            <v>2689890</v>
          </cell>
          <cell r="G382">
            <v>2689000</v>
          </cell>
          <cell r="H382">
            <v>42000</v>
          </cell>
          <cell r="I382">
            <v>91000</v>
          </cell>
          <cell r="J382"/>
          <cell r="K382"/>
          <cell r="L382"/>
        </row>
        <row r="383">
          <cell r="A383">
            <v>4559144</v>
          </cell>
          <cell r="B383" t="str">
            <v>Sociální služby Běchovice</v>
          </cell>
          <cell r="C383" t="str">
            <v>pečovatelská služba</v>
          </cell>
          <cell r="D383" t="str">
            <v>pečovatelská služba</v>
          </cell>
          <cell r="E383">
            <v>24000</v>
          </cell>
          <cell r="F383">
            <v>1300113.5</v>
          </cell>
          <cell r="G383">
            <v>1300000</v>
          </cell>
          <cell r="H383">
            <v>21000</v>
          </cell>
          <cell r="I383">
            <v>45000</v>
          </cell>
          <cell r="J383"/>
          <cell r="K383"/>
          <cell r="L383"/>
        </row>
        <row r="384">
          <cell r="A384">
            <v>1972443</v>
          </cell>
          <cell r="B384" t="str">
            <v>Sociální služby městské části Praha 12, příspěvková organizace</v>
          </cell>
          <cell r="C384" t="str">
            <v>azylové domy</v>
          </cell>
          <cell r="D384" t="str">
            <v>Sekce azylového bydlení</v>
          </cell>
          <cell r="E384">
            <v>6000</v>
          </cell>
          <cell r="F384">
            <v>358652</v>
          </cell>
          <cell r="G384">
            <v>358000</v>
          </cell>
          <cell r="H384">
            <v>6000</v>
          </cell>
          <cell r="I384">
            <v>12000</v>
          </cell>
          <cell r="J384"/>
          <cell r="K384"/>
          <cell r="L384"/>
        </row>
        <row r="385">
          <cell r="A385">
            <v>5571783</v>
          </cell>
          <cell r="B385" t="str">
            <v>Sociální služby městské části Praha 12, příspěvková organizace</v>
          </cell>
          <cell r="C385" t="str">
            <v>pečovatelská služba</v>
          </cell>
          <cell r="D385" t="str">
            <v>Pečovatelská služba</v>
          </cell>
          <cell r="E385">
            <v>81000</v>
          </cell>
          <cell r="F385">
            <v>4483150</v>
          </cell>
          <cell r="G385">
            <v>4483000</v>
          </cell>
          <cell r="H385">
            <v>72000</v>
          </cell>
          <cell r="I385">
            <v>153000</v>
          </cell>
          <cell r="J385"/>
          <cell r="K385"/>
          <cell r="L385"/>
        </row>
        <row r="386">
          <cell r="A386">
            <v>9772333</v>
          </cell>
          <cell r="B386" t="str">
            <v>Sociální služby městské části Praha 12, příspěvková organizace</v>
          </cell>
          <cell r="C386" t="str">
            <v>odlehčovací služby</v>
          </cell>
          <cell r="D386" t="str">
            <v>Sociálně ošetřovatelské centrum</v>
          </cell>
          <cell r="E386">
            <v>149000</v>
          </cell>
          <cell r="F386">
            <v>8248996</v>
          </cell>
          <cell r="G386">
            <v>8248000</v>
          </cell>
          <cell r="H386">
            <v>131000</v>
          </cell>
          <cell r="I386">
            <v>280000</v>
          </cell>
          <cell r="J386"/>
          <cell r="K386"/>
          <cell r="L386"/>
        </row>
        <row r="387">
          <cell r="A387">
            <v>3090967</v>
          </cell>
          <cell r="B387" t="str">
            <v>Sociální služby Praha 9, z.ú.</v>
          </cell>
          <cell r="C387" t="str">
            <v>denní stacionáře</v>
          </cell>
          <cell r="D387" t="str">
            <v>Denní stacionář Hejnická</v>
          </cell>
          <cell r="E387">
            <v>64000</v>
          </cell>
          <cell r="F387">
            <v>3532632.1783479997</v>
          </cell>
          <cell r="G387">
            <v>3532000</v>
          </cell>
          <cell r="H387">
            <v>56000</v>
          </cell>
          <cell r="I387">
            <v>120000</v>
          </cell>
          <cell r="J387"/>
          <cell r="K387"/>
          <cell r="L387"/>
        </row>
        <row r="388">
          <cell r="A388">
            <v>7552656</v>
          </cell>
          <cell r="B388" t="str">
            <v>Sociální služby Praha 9, z.ú.</v>
          </cell>
          <cell r="C388" t="str">
            <v>pečovatelská služba</v>
          </cell>
          <cell r="D388" t="str">
            <v>Pečovatelská služba</v>
          </cell>
          <cell r="E388">
            <v>314000</v>
          </cell>
          <cell r="F388">
            <v>17412554.600000001</v>
          </cell>
          <cell r="G388">
            <v>17412000</v>
          </cell>
          <cell r="H388">
            <v>277000</v>
          </cell>
          <cell r="I388">
            <v>591000</v>
          </cell>
          <cell r="J388"/>
          <cell r="K388"/>
          <cell r="L388"/>
        </row>
        <row r="389">
          <cell r="A389">
            <v>8251253</v>
          </cell>
          <cell r="B389" t="str">
            <v>Sociální služby Praha 9, z.ú.</v>
          </cell>
          <cell r="C389" t="str">
            <v>domovy pro seniory</v>
          </cell>
          <cell r="D389" t="str">
            <v>Domov seniorů</v>
          </cell>
          <cell r="E389">
            <v>432000</v>
          </cell>
          <cell r="F389">
            <v>23908638.949999999</v>
          </cell>
          <cell r="G389">
            <v>23908000</v>
          </cell>
          <cell r="H389">
            <v>380000</v>
          </cell>
          <cell r="I389">
            <v>812000</v>
          </cell>
          <cell r="J389"/>
          <cell r="K389"/>
          <cell r="L389"/>
        </row>
        <row r="390">
          <cell r="A390">
            <v>2778769</v>
          </cell>
          <cell r="B390" t="str">
            <v>Společnost DUHA, z.ú.</v>
          </cell>
          <cell r="C390" t="str">
            <v>podpora samostatného bydlení</v>
          </cell>
          <cell r="D390" t="str">
            <v>Podpora samostatného bydlení Společnosti DUHA</v>
          </cell>
          <cell r="E390">
            <v>64000</v>
          </cell>
          <cell r="F390">
            <v>3577553.7</v>
          </cell>
          <cell r="G390">
            <v>3577000</v>
          </cell>
          <cell r="H390">
            <v>57000</v>
          </cell>
          <cell r="I390">
            <v>121000</v>
          </cell>
          <cell r="J390"/>
          <cell r="K390"/>
          <cell r="L390"/>
        </row>
        <row r="391">
          <cell r="A391">
            <v>7335716</v>
          </cell>
          <cell r="B391" t="str">
            <v>Společnost DUHA, z.ú.</v>
          </cell>
          <cell r="C391" t="str">
            <v>centra denních služeb</v>
          </cell>
          <cell r="D391" t="str">
            <v>Centrum denních služeb</v>
          </cell>
          <cell r="E391">
            <v>113000</v>
          </cell>
          <cell r="F391">
            <v>6270133.5899999999</v>
          </cell>
          <cell r="G391">
            <v>6270000</v>
          </cell>
          <cell r="H391">
            <v>100000</v>
          </cell>
          <cell r="I391">
            <v>213000</v>
          </cell>
          <cell r="J391"/>
          <cell r="K391"/>
          <cell r="L391"/>
        </row>
        <row r="392">
          <cell r="A392">
            <v>8195232</v>
          </cell>
          <cell r="B392" t="str">
            <v>Společnost DUHA, z.ú.</v>
          </cell>
          <cell r="C392" t="str">
            <v>chráněné bydlení</v>
          </cell>
          <cell r="D392" t="str">
            <v>Chráněné bydlení Společnosti DUHA</v>
          </cell>
          <cell r="E392">
            <v>268000</v>
          </cell>
          <cell r="F392">
            <v>14839226.5</v>
          </cell>
          <cell r="G392">
            <v>14839000</v>
          </cell>
          <cell r="H392">
            <v>236000</v>
          </cell>
          <cell r="I392">
            <v>504000</v>
          </cell>
          <cell r="J392"/>
          <cell r="K392"/>
          <cell r="L392"/>
        </row>
        <row r="393">
          <cell r="A393">
            <v>2534682</v>
          </cell>
          <cell r="B393" t="str">
            <v>SPOLEČNOU CESTOU, z.s.</v>
          </cell>
          <cell r="C393" t="str">
            <v>azylové domy</v>
          </cell>
          <cell r="D393" t="str">
            <v>Azylové ubytování Společnou cestou</v>
          </cell>
          <cell r="E393">
            <v>15000</v>
          </cell>
          <cell r="F393">
            <v>804277.11</v>
          </cell>
          <cell r="G393">
            <v>804000</v>
          </cell>
          <cell r="H393">
            <v>13000</v>
          </cell>
          <cell r="I393">
            <v>28000</v>
          </cell>
          <cell r="J393"/>
          <cell r="K393"/>
          <cell r="L393"/>
        </row>
        <row r="394">
          <cell r="A394">
            <v>4044587</v>
          </cell>
          <cell r="B394" t="str">
            <v>SPOLEČNOU CESTOU, z.s.</v>
          </cell>
          <cell r="C394" t="str">
            <v>sociálně aktivizační služby pro rodiny s dětmi</v>
          </cell>
          <cell r="D394" t="str">
            <v>Aktivizace rodin Společnou cestou</v>
          </cell>
          <cell r="E394">
            <v>14000</v>
          </cell>
          <cell r="F394">
            <v>815933.3</v>
          </cell>
          <cell r="G394">
            <v>815000</v>
          </cell>
          <cell r="H394">
            <v>13000</v>
          </cell>
          <cell r="I394">
            <v>27000</v>
          </cell>
          <cell r="J394"/>
          <cell r="K394"/>
          <cell r="L394"/>
        </row>
        <row r="395">
          <cell r="A395">
            <v>5798526</v>
          </cell>
          <cell r="B395" t="str">
            <v>SPOLEČNOU CESTOU, z.s.</v>
          </cell>
          <cell r="C395" t="str">
            <v>odborné sociální poradenství</v>
          </cell>
          <cell r="D395" t="str">
            <v>Občanská poradna Společnou cestou</v>
          </cell>
          <cell r="E395">
            <v>29000</v>
          </cell>
          <cell r="F395">
            <v>1613934</v>
          </cell>
          <cell r="G395">
            <v>1613000</v>
          </cell>
          <cell r="H395">
            <v>25000</v>
          </cell>
          <cell r="I395">
            <v>54000</v>
          </cell>
          <cell r="J395"/>
          <cell r="K395"/>
          <cell r="L395"/>
        </row>
        <row r="396">
          <cell r="A396">
            <v>2737373</v>
          </cell>
          <cell r="B396" t="str">
            <v>Spolek Pečujeme o Vás CZ</v>
          </cell>
          <cell r="C396" t="str">
            <v>osobní asistence</v>
          </cell>
          <cell r="D396" t="str">
            <v>Spolek Pečujeme o Vás CZ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/>
          <cell r="K396"/>
          <cell r="L396"/>
        </row>
        <row r="397">
          <cell r="A397">
            <v>6348050</v>
          </cell>
          <cell r="B397" t="str">
            <v>Středisko křesťanské pomoci Horní Počernice</v>
          </cell>
          <cell r="C397" t="str">
            <v>azylové domy</v>
          </cell>
          <cell r="D397" t="str">
            <v>Středisko křesťanské pomoci - Azylový dům</v>
          </cell>
          <cell r="E397">
            <v>191000</v>
          </cell>
          <cell r="F397">
            <v>10568168.94672</v>
          </cell>
          <cell r="G397">
            <v>10568000</v>
          </cell>
          <cell r="H397">
            <v>168000</v>
          </cell>
          <cell r="I397">
            <v>359000</v>
          </cell>
          <cell r="J397"/>
          <cell r="K397"/>
          <cell r="L397"/>
        </row>
        <row r="398">
          <cell r="A398">
            <v>9037452</v>
          </cell>
          <cell r="B398" t="str">
            <v>Středisko prevence a léčby drogových závislostí DROP IN o.p.s.</v>
          </cell>
          <cell r="C398" t="str">
            <v>terénní programy</v>
          </cell>
          <cell r="D398" t="str">
            <v>Terénní program program sociálních asistentů - streetwork</v>
          </cell>
          <cell r="E398">
            <v>27000</v>
          </cell>
          <cell r="F398">
            <v>1472714.7750000001</v>
          </cell>
          <cell r="G398">
            <v>1472000</v>
          </cell>
          <cell r="H398">
            <v>23000</v>
          </cell>
          <cell r="I398">
            <v>50000</v>
          </cell>
          <cell r="J398"/>
          <cell r="K398"/>
          <cell r="L398"/>
        </row>
        <row r="399">
          <cell r="A399">
            <v>1893425</v>
          </cell>
          <cell r="B399" t="str">
            <v>Středisko pro Centrum Terapie Autismu z.s.</v>
          </cell>
          <cell r="C399" t="str">
            <v>sociálně aktivizační služby pro rodiny s dětmi</v>
          </cell>
          <cell r="D399" t="str">
            <v>Středisko pro Centrum Terapie Autismu z.s.</v>
          </cell>
          <cell r="E399">
            <v>27000</v>
          </cell>
          <cell r="F399">
            <v>1519850.6141000001</v>
          </cell>
          <cell r="G399">
            <v>1519000</v>
          </cell>
          <cell r="H399">
            <v>24000</v>
          </cell>
          <cell r="I399">
            <v>51000</v>
          </cell>
          <cell r="J399"/>
          <cell r="K399"/>
          <cell r="L399"/>
        </row>
        <row r="400">
          <cell r="A400">
            <v>4650694</v>
          </cell>
          <cell r="B400" t="str">
            <v>Středisko sociálních služeb</v>
          </cell>
          <cell r="C400" t="str">
            <v>pečovatelská služba</v>
          </cell>
          <cell r="D400" t="str">
            <v>Středisko sociálních služeb</v>
          </cell>
          <cell r="E400">
            <v>113000</v>
          </cell>
          <cell r="F400">
            <v>6276410</v>
          </cell>
          <cell r="G400">
            <v>6276000</v>
          </cell>
          <cell r="H400">
            <v>100000</v>
          </cell>
          <cell r="I400">
            <v>213000</v>
          </cell>
          <cell r="J400"/>
          <cell r="K400"/>
          <cell r="L400"/>
        </row>
        <row r="401">
          <cell r="A401">
            <v>2538264</v>
          </cell>
          <cell r="B401" t="str">
            <v>Středisko sociálních služeb Prahy 13</v>
          </cell>
          <cell r="C401" t="str">
            <v>pečovatelská služba</v>
          </cell>
          <cell r="D401" t="str">
            <v>pečovatelská služba terénní</v>
          </cell>
          <cell r="E401">
            <v>18000</v>
          </cell>
          <cell r="F401">
            <v>991045.13900000008</v>
          </cell>
          <cell r="G401">
            <v>991000</v>
          </cell>
          <cell r="H401">
            <v>16000</v>
          </cell>
          <cell r="I401">
            <v>34000</v>
          </cell>
          <cell r="J401"/>
          <cell r="K401"/>
          <cell r="L401"/>
        </row>
        <row r="402">
          <cell r="A402">
            <v>2206550</v>
          </cell>
          <cell r="B402" t="str">
            <v>STŘEP - České centrum pro sanaci rodiny, z.ú.</v>
          </cell>
          <cell r="C402" t="str">
            <v>sociálně aktivizační služby pro rodiny s dětmi</v>
          </cell>
          <cell r="D402" t="str">
            <v>Středisko Praha</v>
          </cell>
          <cell r="E402">
            <v>64000</v>
          </cell>
          <cell r="F402">
            <v>3505765.0190500002</v>
          </cell>
          <cell r="G402">
            <v>3505000</v>
          </cell>
          <cell r="H402">
            <v>55000</v>
          </cell>
          <cell r="I402">
            <v>119000</v>
          </cell>
          <cell r="J402"/>
          <cell r="K402"/>
          <cell r="L402"/>
        </row>
        <row r="403">
          <cell r="A403">
            <v>9693809</v>
          </cell>
          <cell r="B403" t="str">
            <v>Svaz tělesně postižených v České republice z. s.</v>
          </cell>
          <cell r="C403" t="str">
            <v>odborné sociální poradenství</v>
          </cell>
          <cell r="D403" t="str">
            <v>Sociální poradenství STP Karlín</v>
          </cell>
          <cell r="E403">
            <v>7000</v>
          </cell>
          <cell r="F403">
            <v>397027.76400000002</v>
          </cell>
          <cell r="G403">
            <v>397000</v>
          </cell>
          <cell r="H403">
            <v>7000</v>
          </cell>
          <cell r="I403">
            <v>14000</v>
          </cell>
          <cell r="J403"/>
          <cell r="K403"/>
          <cell r="L403"/>
        </row>
        <row r="404">
          <cell r="A404">
            <v>8613016</v>
          </cell>
          <cell r="B404" t="str">
            <v>Terapeutické centrum Modré dveře, z.ú.</v>
          </cell>
          <cell r="C404" t="str">
            <v>krizová pomoc</v>
          </cell>
          <cell r="D404" t="str">
            <v>Krizová pomoc Modré dveře</v>
          </cell>
          <cell r="E404">
            <v>11000</v>
          </cell>
          <cell r="F404">
            <v>598581.22169999999</v>
          </cell>
          <cell r="G404">
            <v>598000</v>
          </cell>
          <cell r="H404">
            <v>9000</v>
          </cell>
          <cell r="I404">
            <v>20000</v>
          </cell>
          <cell r="J404"/>
          <cell r="K404"/>
          <cell r="L404"/>
        </row>
        <row r="405">
          <cell r="A405">
            <v>6353601</v>
          </cell>
          <cell r="B405" t="str">
            <v>TŘI, z. ú.</v>
          </cell>
          <cell r="C405" t="str">
            <v>odlehčovací služby</v>
          </cell>
          <cell r="D405" t="str">
            <v>Odlehčovací služba pobytová</v>
          </cell>
          <cell r="E405">
            <v>42000</v>
          </cell>
          <cell r="F405">
            <v>2331238</v>
          </cell>
          <cell r="G405">
            <v>2331000</v>
          </cell>
          <cell r="H405">
            <v>37000</v>
          </cell>
          <cell r="I405">
            <v>79000</v>
          </cell>
          <cell r="J405"/>
          <cell r="K405"/>
          <cell r="L405"/>
        </row>
        <row r="406">
          <cell r="A406">
            <v>2850128</v>
          </cell>
          <cell r="B406" t="str">
            <v>TyfloCentrum Praha, o.p.s.</v>
          </cell>
          <cell r="C406" t="str">
            <v>průvodcovské a předčitatelské služby</v>
          </cell>
          <cell r="D406" t="str">
            <v>průvodcovské a předčitatelské služby</v>
          </cell>
          <cell r="E406">
            <v>15000</v>
          </cell>
          <cell r="F406">
            <v>847315.35000000009</v>
          </cell>
          <cell r="G406">
            <v>847000</v>
          </cell>
          <cell r="H406">
            <v>14000</v>
          </cell>
          <cell r="I406">
            <v>29000</v>
          </cell>
          <cell r="J406"/>
          <cell r="K406"/>
          <cell r="L406"/>
        </row>
        <row r="407">
          <cell r="A407">
            <v>9845202</v>
          </cell>
          <cell r="B407" t="str">
            <v>Unie ROSKA - reg. org. ROSKA PRAHA, z.p.s.</v>
          </cell>
          <cell r="C407" t="str">
            <v>sociální rehabilitace</v>
          </cell>
          <cell r="D407" t="str">
            <v>sociální rehabilitace</v>
          </cell>
          <cell r="E407">
            <v>28000</v>
          </cell>
          <cell r="F407">
            <v>1543996.86</v>
          </cell>
          <cell r="G407">
            <v>1543000</v>
          </cell>
          <cell r="H407">
            <v>24000</v>
          </cell>
          <cell r="I407">
            <v>52000</v>
          </cell>
          <cell r="J407"/>
          <cell r="K407"/>
          <cell r="L407"/>
        </row>
        <row r="408">
          <cell r="A408">
            <v>1946835</v>
          </cell>
          <cell r="B408" t="str">
            <v>Ústav sociálních služeb v Praze 4</v>
          </cell>
          <cell r="C408" t="str">
            <v>denní stacionáře</v>
          </cell>
          <cell r="D408" t="str">
            <v>Domovinka</v>
          </cell>
          <cell r="E408">
            <v>8000</v>
          </cell>
          <cell r="F408">
            <v>448315</v>
          </cell>
          <cell r="G408">
            <v>448000</v>
          </cell>
          <cell r="H408">
            <v>7000</v>
          </cell>
          <cell r="I408">
            <v>15000</v>
          </cell>
          <cell r="J408"/>
          <cell r="K408"/>
          <cell r="L408"/>
        </row>
        <row r="409">
          <cell r="A409">
            <v>4112332</v>
          </cell>
          <cell r="B409" t="str">
            <v>Ústav sociálních služeb v Praze 4</v>
          </cell>
          <cell r="C409" t="str">
            <v>pečovatelská služba</v>
          </cell>
          <cell r="D409" t="str">
            <v>Pečovatelská služba ÚSS4</v>
          </cell>
          <cell r="E409">
            <v>315000</v>
          </cell>
          <cell r="F409">
            <v>17395518.629999999</v>
          </cell>
          <cell r="G409">
            <v>17395000</v>
          </cell>
          <cell r="H409">
            <v>276000</v>
          </cell>
          <cell r="I409">
            <v>591000</v>
          </cell>
          <cell r="J409"/>
          <cell r="K409"/>
          <cell r="L409"/>
        </row>
        <row r="410">
          <cell r="A410">
            <v>9499364</v>
          </cell>
          <cell r="B410" t="str">
            <v>Ústav sociálních služeb v Praze 4</v>
          </cell>
          <cell r="C410" t="str">
            <v>odlehčovací služby</v>
          </cell>
          <cell r="D410" t="str">
            <v>DS OZ Jílovská</v>
          </cell>
          <cell r="E410">
            <v>84000</v>
          </cell>
          <cell r="F410">
            <v>4662476</v>
          </cell>
          <cell r="G410">
            <v>4662000</v>
          </cell>
          <cell r="H410">
            <v>74000</v>
          </cell>
          <cell r="I410">
            <v>158000</v>
          </cell>
          <cell r="J410"/>
          <cell r="K410"/>
          <cell r="L410"/>
        </row>
        <row r="411">
          <cell r="A411">
            <v>9629785</v>
          </cell>
          <cell r="B411" t="str">
            <v>Ústav sociálních služeb v Praze 4</v>
          </cell>
          <cell r="C411" t="str">
            <v>podpora samostatného bydlení</v>
          </cell>
          <cell r="D411" t="str">
            <v>Podpora samostatného bydlení</v>
          </cell>
          <cell r="E411">
            <v>8000</v>
          </cell>
          <cell r="F411">
            <v>448315</v>
          </cell>
          <cell r="G411">
            <v>448000</v>
          </cell>
          <cell r="H411">
            <v>7000</v>
          </cell>
          <cell r="I411">
            <v>15000</v>
          </cell>
          <cell r="J411"/>
          <cell r="K411"/>
          <cell r="L411"/>
        </row>
        <row r="412">
          <cell r="A412">
            <v>2668136</v>
          </cell>
          <cell r="B412" t="str">
            <v>Via Roseta o.p.s.</v>
          </cell>
          <cell r="C412" t="str">
            <v>sociální rehabilitace</v>
          </cell>
          <cell r="D412" t="str">
            <v>Eliášův obchod</v>
          </cell>
          <cell r="E412">
            <v>21000</v>
          </cell>
          <cell r="F412">
            <v>1180592.7210000001</v>
          </cell>
          <cell r="G412">
            <v>1180000</v>
          </cell>
          <cell r="H412">
            <v>19000</v>
          </cell>
          <cell r="I412">
            <v>40000</v>
          </cell>
          <cell r="J412"/>
          <cell r="K412"/>
          <cell r="L412"/>
        </row>
        <row r="413">
          <cell r="A413">
            <v>4581170</v>
          </cell>
          <cell r="B413" t="str">
            <v>Via Roseta o.p.s.</v>
          </cell>
          <cell r="C413" t="str">
            <v>sociálně terapeutické dílny</v>
          </cell>
          <cell r="D413" t="str">
            <v>Ateliér Via Roseta</v>
          </cell>
          <cell r="E413">
            <v>33000</v>
          </cell>
          <cell r="F413">
            <v>1814958.446</v>
          </cell>
          <cell r="G413">
            <v>1814000</v>
          </cell>
          <cell r="H413">
            <v>28000</v>
          </cell>
          <cell r="I413">
            <v>61000</v>
          </cell>
          <cell r="J413"/>
          <cell r="K413"/>
          <cell r="L413"/>
        </row>
        <row r="414">
          <cell r="A414">
            <v>2412885</v>
          </cell>
          <cell r="B414" t="str">
            <v>YMCA Praha</v>
          </cell>
          <cell r="C414" t="str">
            <v>nízkoprahová zařízení pro děti a mládež</v>
          </cell>
          <cell r="D414" t="str">
            <v>NZDM Ymkárium</v>
          </cell>
          <cell r="E414">
            <v>37000</v>
          </cell>
          <cell r="F414">
            <v>2071856.3904500001</v>
          </cell>
          <cell r="G414">
            <v>2071000</v>
          </cell>
          <cell r="H414">
            <v>33000</v>
          </cell>
          <cell r="I414">
            <v>70000</v>
          </cell>
          <cell r="J414"/>
          <cell r="K414"/>
          <cell r="L414"/>
        </row>
        <row r="415">
          <cell r="A415">
            <v>3522501</v>
          </cell>
          <cell r="B415" t="str">
            <v>YMCA Praha</v>
          </cell>
          <cell r="C415" t="str">
            <v>nízkoprahová zařízení pro děti a mládež</v>
          </cell>
          <cell r="D415" t="str">
            <v>NZDM Decima</v>
          </cell>
          <cell r="E415">
            <v>37000</v>
          </cell>
          <cell r="F415">
            <v>2052978.7424300001</v>
          </cell>
          <cell r="G415">
            <v>2052000</v>
          </cell>
          <cell r="H415">
            <v>32000</v>
          </cell>
          <cell r="I415">
            <v>69000</v>
          </cell>
          <cell r="J415"/>
          <cell r="K415"/>
          <cell r="L415"/>
        </row>
        <row r="416">
          <cell r="A416">
            <v>4749376</v>
          </cell>
          <cell r="B416" t="str">
            <v>YMCA Praha</v>
          </cell>
          <cell r="C416" t="str">
            <v>sociálně aktivizační služby pro rodiny s dětmi</v>
          </cell>
          <cell r="D416" t="str">
            <v>YMCA - Služba pro rodinu</v>
          </cell>
          <cell r="E416">
            <v>38000</v>
          </cell>
          <cell r="F416">
            <v>2126764.2183900001</v>
          </cell>
          <cell r="G416">
            <v>2126000</v>
          </cell>
          <cell r="H416">
            <v>34000</v>
          </cell>
          <cell r="I416">
            <v>72000</v>
          </cell>
          <cell r="J416"/>
          <cell r="K416"/>
          <cell r="L416"/>
        </row>
        <row r="417">
          <cell r="A417">
            <v>5427110</v>
          </cell>
          <cell r="B417" t="str">
            <v>YMCA Praha</v>
          </cell>
          <cell r="C417" t="str">
            <v>nízkoprahová zařízení pro děti a mládež</v>
          </cell>
          <cell r="D417" t="str">
            <v>NZDM Dixie</v>
          </cell>
          <cell r="E417">
            <v>34000</v>
          </cell>
          <cell r="F417">
            <v>1891516.6605720001</v>
          </cell>
          <cell r="G417">
            <v>1891000</v>
          </cell>
          <cell r="H417">
            <v>30000</v>
          </cell>
          <cell r="I417">
            <v>64000</v>
          </cell>
          <cell r="J417"/>
          <cell r="K417"/>
          <cell r="L417"/>
        </row>
        <row r="418">
          <cell r="A418">
            <v>1426809</v>
          </cell>
          <cell r="B418" t="str">
            <v>Zahrada pro duši, příspěvková organizace</v>
          </cell>
          <cell r="C418" t="str">
            <v>centrum duševního zdraví</v>
          </cell>
          <cell r="D418" t="str">
            <v>Centrum duševního zdraví pro děti a adolescenty Praha</v>
          </cell>
          <cell r="E418">
            <v>68000</v>
          </cell>
          <cell r="F418">
            <v>3765846</v>
          </cell>
          <cell r="G418">
            <v>3765000</v>
          </cell>
          <cell r="H418">
            <v>60000</v>
          </cell>
          <cell r="I418">
            <v>128000</v>
          </cell>
          <cell r="J418"/>
          <cell r="K418"/>
          <cell r="L418"/>
        </row>
        <row r="419">
          <cell r="A419">
            <v>2348838</v>
          </cell>
          <cell r="B419" t="str">
            <v>Zahrada pro duši, příspěvková organizace</v>
          </cell>
          <cell r="C419" t="str">
            <v>krizová pomoc</v>
          </cell>
          <cell r="D419" t="str">
            <v>Krizová pomoc dětem</v>
          </cell>
          <cell r="E419">
            <v>69000</v>
          </cell>
          <cell r="F419">
            <v>3787392.0189</v>
          </cell>
          <cell r="G419">
            <v>3787000</v>
          </cell>
          <cell r="H419">
            <v>60000</v>
          </cell>
          <cell r="I419">
            <v>129000</v>
          </cell>
          <cell r="J419"/>
          <cell r="K419"/>
          <cell r="L419"/>
        </row>
        <row r="420">
          <cell r="A420">
            <v>4260060</v>
          </cell>
          <cell r="B420" t="str">
            <v>Zahrada pro duši, příspěvková organizace</v>
          </cell>
          <cell r="C420" t="str">
            <v>sociálně aktivizační služby pro rodiny s dětmi</v>
          </cell>
          <cell r="D420" t="str">
            <v>Centrum pro rodiny Delta, Centrum pro děti Mezipatro, Centrum rodinné terapie Horizont</v>
          </cell>
          <cell r="E420">
            <v>73000</v>
          </cell>
          <cell r="F420">
            <v>4028433.0618000003</v>
          </cell>
          <cell r="G420">
            <v>4028000</v>
          </cell>
          <cell r="H420">
            <v>64000</v>
          </cell>
          <cell r="I420">
            <v>137000</v>
          </cell>
          <cell r="J420"/>
          <cell r="K420"/>
          <cell r="L420"/>
        </row>
        <row r="421">
          <cell r="A421">
            <v>3931828</v>
          </cell>
          <cell r="B421" t="str">
            <v>Základní škola a střední škola waldorfská, Dílna JINAN</v>
          </cell>
          <cell r="C421" t="str">
            <v>sociálně terapeutické dílny</v>
          </cell>
          <cell r="D421" t="str">
            <v>Dílna JINAN</v>
          </cell>
          <cell r="E421">
            <v>39000</v>
          </cell>
          <cell r="F421">
            <v>2142282.1938</v>
          </cell>
          <cell r="G421">
            <v>2142000</v>
          </cell>
          <cell r="H421">
            <v>34000</v>
          </cell>
          <cell r="I421">
            <v>73000</v>
          </cell>
          <cell r="J421"/>
          <cell r="K421"/>
          <cell r="L421"/>
        </row>
        <row r="422">
          <cell r="A422">
            <v>1472620</v>
          </cell>
          <cell r="B422" t="str">
            <v>Židovská obec v Praze</v>
          </cell>
          <cell r="C422" t="str">
            <v>sociálně aktivizační služby pro seniory a osoby se zdravotním postižením</v>
          </cell>
          <cell r="D422" t="str">
            <v>Sociální odddělení</v>
          </cell>
          <cell r="E422">
            <v>19000</v>
          </cell>
          <cell r="F422">
            <v>1075956</v>
          </cell>
          <cell r="G422">
            <v>1075000</v>
          </cell>
          <cell r="H422">
            <v>17000</v>
          </cell>
          <cell r="I422">
            <v>36000</v>
          </cell>
          <cell r="J422"/>
          <cell r="K422"/>
          <cell r="L422"/>
        </row>
        <row r="423">
          <cell r="A423">
            <v>2105271</v>
          </cell>
          <cell r="B423" t="str">
            <v>Židovská obec v Praze</v>
          </cell>
          <cell r="C423" t="str">
            <v>domovy pro seniory</v>
          </cell>
          <cell r="D423" t="str">
            <v>Domov sociální péče Hagibor</v>
          </cell>
          <cell r="E423">
            <v>291000</v>
          </cell>
          <cell r="F423">
            <v>16139340</v>
          </cell>
          <cell r="G423">
            <v>16139000</v>
          </cell>
          <cell r="H423">
            <v>257000</v>
          </cell>
          <cell r="I423">
            <v>548000</v>
          </cell>
          <cell r="J423"/>
          <cell r="K423"/>
          <cell r="L423"/>
        </row>
        <row r="424">
          <cell r="A424">
            <v>5436343</v>
          </cell>
          <cell r="B424" t="str">
            <v>Židovská obec v Praze</v>
          </cell>
          <cell r="C424" t="str">
            <v>pečovatelská služba</v>
          </cell>
          <cell r="D424" t="str">
            <v>Penzion Charlese Jordana</v>
          </cell>
          <cell r="E424">
            <v>32000</v>
          </cell>
          <cell r="F424">
            <v>1793260</v>
          </cell>
          <cell r="G424">
            <v>1793000</v>
          </cell>
          <cell r="H424">
            <v>29000</v>
          </cell>
          <cell r="I424">
            <v>61000</v>
          </cell>
          <cell r="J424"/>
          <cell r="K424"/>
          <cell r="L424"/>
        </row>
        <row r="425">
          <cell r="A425">
            <v>6470889</v>
          </cell>
          <cell r="B425" t="str">
            <v>Židovská obec v Praze</v>
          </cell>
          <cell r="C425" t="str">
            <v>osobní asistence</v>
          </cell>
          <cell r="D425" t="str">
            <v>Komplexní domácí péče EZRA</v>
          </cell>
          <cell r="E425">
            <v>69000</v>
          </cell>
          <cell r="F425">
            <v>3828610.1</v>
          </cell>
          <cell r="G425">
            <v>3828000</v>
          </cell>
          <cell r="H425">
            <v>61000</v>
          </cell>
          <cell r="I425">
            <v>130000</v>
          </cell>
          <cell r="J425"/>
          <cell r="K425"/>
          <cell r="L425"/>
        </row>
        <row r="426">
          <cell r="A426">
            <v>7811034</v>
          </cell>
          <cell r="B426" t="str">
            <v>Židovská obec v Praze</v>
          </cell>
          <cell r="C426" t="str">
            <v>denní stacionáře</v>
          </cell>
          <cell r="D426" t="str">
            <v>Denní stacionář</v>
          </cell>
          <cell r="E426">
            <v>14000</v>
          </cell>
          <cell r="F426">
            <v>762135.5</v>
          </cell>
          <cell r="G426">
            <v>762000</v>
          </cell>
          <cell r="H426">
            <v>12000</v>
          </cell>
          <cell r="I426">
            <v>26000</v>
          </cell>
          <cell r="J426"/>
          <cell r="K426"/>
          <cell r="L426"/>
        </row>
        <row r="427">
          <cell r="A427">
            <v>9721056</v>
          </cell>
          <cell r="B427" t="str">
            <v>Židovská obec v Praze</v>
          </cell>
          <cell r="C427" t="str">
            <v>odlehčovací služby</v>
          </cell>
          <cell r="D427" t="str">
            <v>Odlehčovací služby</v>
          </cell>
          <cell r="E427">
            <v>65000</v>
          </cell>
          <cell r="F427">
            <v>3586520</v>
          </cell>
          <cell r="G427">
            <v>3586000</v>
          </cell>
          <cell r="H427">
            <v>57000</v>
          </cell>
          <cell r="I427">
            <v>122000</v>
          </cell>
          <cell r="J427"/>
          <cell r="K427"/>
          <cell r="L427"/>
        </row>
        <row r="428">
          <cell r="A428">
            <v>1374641</v>
          </cell>
          <cell r="B428" t="str">
            <v>ŽIVOT 90, z.ú.</v>
          </cell>
          <cell r="C428" t="str">
            <v>pečovatelská služba</v>
          </cell>
          <cell r="D428" t="str">
            <v>Pečovatelská služba pro seniory</v>
          </cell>
          <cell r="E428">
            <v>78000</v>
          </cell>
          <cell r="F428">
            <v>4303824</v>
          </cell>
          <cell r="G428">
            <v>4303000</v>
          </cell>
          <cell r="H428">
            <v>68000</v>
          </cell>
          <cell r="I428">
            <v>146000</v>
          </cell>
          <cell r="J428"/>
          <cell r="K428"/>
          <cell r="L428"/>
        </row>
        <row r="429">
          <cell r="A429">
            <v>4535746</v>
          </cell>
          <cell r="B429" t="str">
            <v>ŽIVOT 90, z.ú.</v>
          </cell>
          <cell r="C429" t="str">
            <v>odlehčovací služby</v>
          </cell>
          <cell r="D429" t="str">
            <v>Odlehčovací pobytové rehabillitační centrum</v>
          </cell>
          <cell r="E429">
            <v>81000</v>
          </cell>
          <cell r="F429">
            <v>4471165.7330829995</v>
          </cell>
          <cell r="G429">
            <v>4471000</v>
          </cell>
          <cell r="H429">
            <v>71000</v>
          </cell>
          <cell r="I429">
            <v>152000</v>
          </cell>
          <cell r="J429"/>
          <cell r="K429"/>
          <cell r="L429"/>
        </row>
        <row r="430">
          <cell r="A430">
            <v>3557945</v>
          </cell>
          <cell r="B430" t="str">
            <v>Arcidiecézní charita Praha</v>
          </cell>
          <cell r="C430" t="str">
            <v>odborné sociální poradenství</v>
          </cell>
          <cell r="D430" t="str">
            <v>Poradna Magdala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/>
          <cell r="K430"/>
          <cell r="L430"/>
        </row>
        <row r="431">
          <cell r="A431">
            <v>6288606</v>
          </cell>
          <cell r="B431" t="str">
            <v>Bílý kruh bezpečí, z.s.</v>
          </cell>
          <cell r="C431" t="str">
            <v>odborné sociální poradenství</v>
          </cell>
          <cell r="D431" t="str">
            <v>Poradna Bílého kruhu bezpečí, z.s., Praha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/>
          <cell r="K431"/>
          <cell r="L431"/>
        </row>
        <row r="432">
          <cell r="A432">
            <v>9280386</v>
          </cell>
          <cell r="B432" t="str">
            <v>Centrum pro dětský sluch Tamtam, o.p.s.</v>
          </cell>
          <cell r="C432" t="str">
            <v>odborné sociální poradenství</v>
          </cell>
          <cell r="D432" t="str">
            <v>Sociální poradna pro osoby se sluchovým postižením a jejich blízké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/>
          <cell r="K432"/>
          <cell r="L432"/>
        </row>
        <row r="433">
          <cell r="A433">
            <v>5002625</v>
          </cell>
          <cell r="B433" t="str">
            <v>Centrum pro dětský sluch Tamtam, o.p.s.</v>
          </cell>
          <cell r="C433" t="str">
            <v>raná péče</v>
          </cell>
          <cell r="D433" t="str">
            <v>Raná péče Čechy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/>
          <cell r="K433"/>
          <cell r="L433"/>
        </row>
        <row r="434">
          <cell r="A434">
            <v>3364695</v>
          </cell>
          <cell r="B434" t="str">
            <v>Centrum pro integraci cizinců, o.p.s.</v>
          </cell>
          <cell r="C434" t="str">
            <v>odborné sociální poradenství</v>
          </cell>
          <cell r="D434" t="str">
            <v>Sociální poradenství pro migranty, nadregionální služba.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/>
          <cell r="K434"/>
          <cell r="L434"/>
        </row>
        <row r="435">
          <cell r="A435">
            <v>5418910</v>
          </cell>
          <cell r="B435" t="str">
            <v>Centrum pro integraci cizinců, o.p.s.</v>
          </cell>
          <cell r="C435" t="str">
            <v>sociálně aktivizační služby pro rodiny s dětmi</v>
          </cell>
          <cell r="D435" t="str">
            <v>HERMIONA - Sociálně aktivizační služby pro rodiny s dětmi s migrační minulostí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/>
          <cell r="K435"/>
          <cell r="L435"/>
        </row>
        <row r="436">
          <cell r="A436">
            <v>1818707</v>
          </cell>
          <cell r="B436" t="str">
            <v>Cesta domů, z.ú.</v>
          </cell>
          <cell r="C436" t="str">
            <v>odborné sociální poradenství</v>
          </cell>
          <cell r="D436" t="str">
            <v>Poradna Cesty domů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/>
          <cell r="K436"/>
          <cell r="L436"/>
        </row>
        <row r="437">
          <cell r="A437">
            <v>2225351</v>
          </cell>
          <cell r="B437" t="str">
            <v>Česká asociace paraplegiků - CZEPA, z.s.</v>
          </cell>
          <cell r="C437" t="str">
            <v>odborné sociální poradenství</v>
          </cell>
          <cell r="D437" t="str">
            <v>Odborné sociální poradenství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/>
          <cell r="K437"/>
          <cell r="L437"/>
        </row>
        <row r="438">
          <cell r="A438">
            <v>4992062</v>
          </cell>
          <cell r="B438" t="str">
            <v>Česká společnost AIDS pomoc, z.s.</v>
          </cell>
          <cell r="C438" t="str">
            <v>azylové domy</v>
          </cell>
          <cell r="D438" t="str">
            <v>Azylový dům - Dům světla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/>
          <cell r="K438"/>
          <cell r="L438"/>
        </row>
        <row r="439">
          <cell r="A439">
            <v>6638795</v>
          </cell>
          <cell r="B439" t="str">
            <v>Česká společnost AIDS pomoc, z.s.</v>
          </cell>
          <cell r="C439" t="str">
            <v>odborné sociální poradenství</v>
          </cell>
          <cell r="D439" t="str">
            <v>CHMS Help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/>
          <cell r="K439"/>
          <cell r="L439"/>
        </row>
        <row r="440">
          <cell r="A440">
            <v>6412784</v>
          </cell>
          <cell r="B440" t="str">
            <v>Česká společnost AIDS pomoc, z.s.</v>
          </cell>
          <cell r="C440" t="str">
            <v>sociální rehabilitace</v>
          </cell>
          <cell r="D440" t="str">
            <v>Kontakt +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/>
          <cell r="K440"/>
          <cell r="L440"/>
        </row>
        <row r="441">
          <cell r="A441">
            <v>4566973</v>
          </cell>
          <cell r="B441" t="str">
            <v>DĚTSKÉ KRIZOVÉ CENTRUM, z.ú.</v>
          </cell>
          <cell r="C441" t="str">
            <v>telefonická krizová pomoc</v>
          </cell>
          <cell r="D441" t="str">
            <v>Linka důvěry Dětského krizového centra - non stop efektivní forma distanční krizové pomoci dětem týraným, zneužívaným či jinak ohroženým a osobám v krizových životních situacích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/>
          <cell r="K441"/>
          <cell r="L441"/>
        </row>
        <row r="442">
          <cell r="A442">
            <v>1745849</v>
          </cell>
          <cell r="B442" t="str">
            <v>Elpida, o.p.s.</v>
          </cell>
          <cell r="C442" t="str">
            <v>telefonická krizová pomoc</v>
          </cell>
          <cell r="D442" t="str">
            <v>Linka seniorů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/>
          <cell r="K442"/>
          <cell r="L442"/>
        </row>
        <row r="443">
          <cell r="A443">
            <v>4310589</v>
          </cell>
          <cell r="B443" t="str">
            <v>Global Partner sociální služby s.r.o.</v>
          </cell>
          <cell r="C443" t="str">
            <v>pečovatelská služba</v>
          </cell>
          <cell r="D443" t="str">
            <v>Pečovatelská služba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/>
          <cell r="K443"/>
          <cell r="L443"/>
        </row>
        <row r="444">
          <cell r="A444">
            <v>7834291</v>
          </cell>
          <cell r="B444" t="str">
            <v>Global Partner sociální služby s.r.o.</v>
          </cell>
          <cell r="C444" t="str">
            <v>osobní asistence</v>
          </cell>
          <cell r="D444" t="str">
            <v>Osobní asistence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/>
          <cell r="K444"/>
          <cell r="L444"/>
        </row>
        <row r="445">
          <cell r="A445">
            <v>1144917</v>
          </cell>
          <cell r="B445" t="str">
            <v>In IUSTITIA, o.p.s.</v>
          </cell>
          <cell r="C445" t="str">
            <v>odborné sociální poradenství</v>
          </cell>
          <cell r="D445" t="str">
            <v>Poradna Justýna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/>
          <cell r="K445"/>
          <cell r="L445"/>
        </row>
        <row r="446">
          <cell r="A446">
            <v>7006324</v>
          </cell>
          <cell r="B446" t="str">
            <v>Kaleidoskop - centrum terapie a vzdělávání, z. ú.</v>
          </cell>
          <cell r="C446" t="str">
            <v>terapeutické komunity</v>
          </cell>
          <cell r="D446" t="str">
            <v>Terapeutická komunita Kaleidoskop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/>
          <cell r="K446"/>
          <cell r="L446"/>
        </row>
        <row r="447">
          <cell r="A447">
            <v>8019644</v>
          </cell>
          <cell r="B447" t="str">
            <v>Letní dům, z.ú.</v>
          </cell>
          <cell r="C447" t="str">
            <v>sociální rehabilitace</v>
          </cell>
          <cell r="D447" t="str">
            <v>Kousek domova - dlouhodobá sociálně-terapeutická práce s dětmi z dětských domovů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/>
          <cell r="K447"/>
          <cell r="L447"/>
        </row>
        <row r="448">
          <cell r="A448">
            <v>1842029</v>
          </cell>
          <cell r="B448" t="str">
            <v>Linka bezpečí, z.s.</v>
          </cell>
          <cell r="C448" t="str">
            <v>telefonická krizová pomoc</v>
          </cell>
          <cell r="D448" t="str">
            <v>Linka bezpečí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/>
          <cell r="K448"/>
          <cell r="L448"/>
        </row>
        <row r="449">
          <cell r="A449">
            <v>6206589</v>
          </cell>
          <cell r="B449" t="str">
            <v>Linka bezpečí, z.s.</v>
          </cell>
          <cell r="C449" t="str">
            <v>telefonická krizová pomoc</v>
          </cell>
          <cell r="D449" t="str">
            <v>Rodičovská linka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/>
          <cell r="K449"/>
          <cell r="L449"/>
        </row>
        <row r="450">
          <cell r="A450">
            <v>2888527</v>
          </cell>
          <cell r="B450" t="str">
            <v>Národní rada osob se zdravotním postižením České republiky, z.s.</v>
          </cell>
          <cell r="C450" t="str">
            <v>odborné sociální poradenství</v>
          </cell>
          <cell r="D450" t="str">
            <v>Poradna Národní rady osob se zdravotní postižením ČR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/>
          <cell r="K450"/>
          <cell r="L450"/>
        </row>
        <row r="451">
          <cell r="A451">
            <v>7472903</v>
          </cell>
          <cell r="B451" t="str">
            <v>Národní ústav pro autismus, z.ú.</v>
          </cell>
          <cell r="C451" t="str">
            <v>sociálně aktivizační služby pro rodiny s dětmi</v>
          </cell>
          <cell r="D451" t="str">
            <v>Sociálně aktivizační služby pro rodiny s dětmi s autismem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/>
          <cell r="K451"/>
          <cell r="L451"/>
        </row>
        <row r="452">
          <cell r="A452">
            <v>9864940</v>
          </cell>
          <cell r="B452" t="str">
            <v>Národní ústav pro autismus, z.ú.</v>
          </cell>
          <cell r="C452" t="str">
            <v>odlehčovací služby</v>
          </cell>
          <cell r="D452" t="str">
            <v>Odlehčovací služby pro lidi s autismem, Respitní centrum NAUTIS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/>
          <cell r="K452"/>
          <cell r="L452"/>
        </row>
        <row r="453">
          <cell r="A453">
            <v>2284277</v>
          </cell>
          <cell r="B453" t="str">
            <v>Národní ústav pro autismus, z.ú.</v>
          </cell>
          <cell r="C453" t="str">
            <v>odborné sociální poradenství</v>
          </cell>
          <cell r="D453" t="str">
            <v>Odborné sociální poradenství pro lidi s autismem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/>
          <cell r="K453"/>
          <cell r="L453"/>
        </row>
        <row r="454">
          <cell r="A454">
            <v>3523407</v>
          </cell>
          <cell r="B454" t="str">
            <v>Národní ústav pro autismus, z.ú.</v>
          </cell>
          <cell r="C454" t="str">
            <v>domovy se zvláštním režimem</v>
          </cell>
          <cell r="D454" t="str">
            <v>Domov se zvláštním režimem pro lidi s autismem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/>
          <cell r="K454"/>
          <cell r="L454"/>
        </row>
        <row r="455">
          <cell r="A455">
            <v>4319542</v>
          </cell>
          <cell r="B455" t="str">
            <v>Národní ústav pro autismus, z.ú.</v>
          </cell>
          <cell r="C455" t="str">
            <v>sociálně aktivizační služby pro seniory a osoby se zdravotním postižením</v>
          </cell>
          <cell r="D455" t="str">
            <v>Sociálně aktivizační služby pro osoby s autismem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/>
          <cell r="K455"/>
          <cell r="L455"/>
        </row>
        <row r="456">
          <cell r="A456">
            <v>3854293</v>
          </cell>
          <cell r="B456" t="str">
            <v>Oblastní charita Červený Kostelec</v>
          </cell>
          <cell r="C456" t="str">
            <v>odlehčovací služby</v>
          </cell>
          <cell r="D456" t="str">
            <v>Dům sv. Kláry a sv. Františka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/>
          <cell r="K456"/>
          <cell r="L456"/>
        </row>
        <row r="457">
          <cell r="A457">
            <v>4167967</v>
          </cell>
          <cell r="B457" t="str">
            <v>Oblastní charita Červený Kostelec</v>
          </cell>
          <cell r="C457" t="str">
            <v>domovy pro osoby se zdravotním postižením</v>
          </cell>
          <cell r="D457" t="str">
            <v>Dům sv. Josefa a Dům sv. Damiána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/>
          <cell r="K457"/>
          <cell r="L457"/>
        </row>
        <row r="458">
          <cell r="A458">
            <v>9093562</v>
          </cell>
          <cell r="B458" t="str">
            <v>Pestrá, o.p.s.</v>
          </cell>
          <cell r="C458" t="str">
            <v>sociální rehabilitace</v>
          </cell>
          <cell r="D458" t="str">
            <v>Komplexní servis pro čekatele a majitele asistenčních psů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/>
          <cell r="K458"/>
          <cell r="L458"/>
        </row>
        <row r="459">
          <cell r="A459">
            <v>4441304</v>
          </cell>
          <cell r="B459" t="str">
            <v>ROZKOŠ bez RIZIKA, z. s.</v>
          </cell>
          <cell r="C459" t="str">
            <v>terénní programy</v>
          </cell>
          <cell r="D459" t="str">
            <v>Terénní program R-R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/>
          <cell r="K459"/>
          <cell r="L459"/>
        </row>
        <row r="460">
          <cell r="A460">
            <v>8423193</v>
          </cell>
          <cell r="B460" t="str">
            <v>ROZKOŠ bez RIZIKA, z. s.</v>
          </cell>
          <cell r="C460" t="str">
            <v>odborné sociální poradenství</v>
          </cell>
          <cell r="D460" t="str">
            <v>Poradenské centrum R-R Praha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/>
          <cell r="K460"/>
          <cell r="L460"/>
        </row>
        <row r="461">
          <cell r="A461">
            <v>9556946</v>
          </cell>
          <cell r="B461" t="str">
            <v>Rytmus - od klienta k občanovi, z.ú.</v>
          </cell>
          <cell r="C461" t="str">
            <v>odborné sociální poradenství</v>
          </cell>
          <cell r="D461" t="str">
            <v>Poradna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/>
          <cell r="K461"/>
          <cell r="L461"/>
        </row>
        <row r="462">
          <cell r="A462">
            <v>2500401</v>
          </cell>
          <cell r="B462" t="str">
            <v>Sjednocená organizace nevidomých a slabozrakých České republiky, zapsaný spolek</v>
          </cell>
          <cell r="C462" t="str">
            <v>odborné sociální poradenství</v>
          </cell>
          <cell r="D462" t="str">
            <v>Odborné sociální poradenství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/>
          <cell r="K462"/>
          <cell r="L462"/>
        </row>
        <row r="463">
          <cell r="A463">
            <v>2550149</v>
          </cell>
          <cell r="B463" t="str">
            <v>Sjednocená organizace nevidomých a slabozrakých České republiky, zapsaný spolek</v>
          </cell>
          <cell r="C463" t="str">
            <v>sociální rehabilitace</v>
          </cell>
          <cell r="D463" t="str">
            <v>sociální rehabilitace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/>
          <cell r="K463"/>
          <cell r="L463"/>
        </row>
        <row r="464">
          <cell r="A464">
            <v>3793589</v>
          </cell>
          <cell r="B464" t="str">
            <v>Společnost E / Czech Epilepsy Association, z. s.</v>
          </cell>
          <cell r="C464" t="str">
            <v>odborné sociální poradenství</v>
          </cell>
          <cell r="D464" t="str">
            <v>Odborné sociální poradenství pro lidi s epilepsií a rodinné příslušníky lidí s epilepsií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/>
          <cell r="K464"/>
          <cell r="L464"/>
        </row>
        <row r="465">
          <cell r="A465">
            <v>7956214</v>
          </cell>
          <cell r="B465" t="str">
            <v>Společnost pro podporu lidí s mentálním postižením v České republice, z.s.</v>
          </cell>
          <cell r="C465" t="str">
            <v>odborné sociální poradenství</v>
          </cell>
          <cell r="D465" t="str">
            <v>Poradenské centrum SPMP ČR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/>
          <cell r="K465"/>
          <cell r="L465"/>
        </row>
        <row r="466">
          <cell r="A466">
            <v>2812601</v>
          </cell>
          <cell r="B466" t="str">
            <v>Společnost pro ranou péči, z. s.</v>
          </cell>
          <cell r="C466" t="str">
            <v>raná péče</v>
          </cell>
          <cell r="D466" t="str">
            <v>raná péče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/>
          <cell r="K466"/>
          <cell r="L466"/>
        </row>
        <row r="467">
          <cell r="A467">
            <v>8477576</v>
          </cell>
          <cell r="B467" t="str">
            <v>Tichý svět, o.p.s.</v>
          </cell>
          <cell r="C467" t="str">
            <v>tlumočnické služby</v>
          </cell>
          <cell r="D467" t="str">
            <v>Tichá linka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/>
          <cell r="K467"/>
          <cell r="L467"/>
        </row>
        <row r="468">
          <cell r="A468">
            <v>1492747</v>
          </cell>
          <cell r="B468" t="str">
            <v>Tyfloservis, o.p.s.</v>
          </cell>
          <cell r="C468" t="str">
            <v>sociální rehabilitace</v>
          </cell>
          <cell r="D468" t="str">
            <v>Tyfloservis, o.p.s. - Krajské ambulantní středisko Praha a Střední Čechy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/>
          <cell r="K468"/>
          <cell r="L468"/>
        </row>
        <row r="469">
          <cell r="A469">
            <v>2684509</v>
          </cell>
          <cell r="B469" t="str">
            <v>ŽIVOT 90, z.ú.</v>
          </cell>
          <cell r="C469" t="str">
            <v>tísňová péče</v>
          </cell>
          <cell r="D469" t="str">
            <v>První tísňová, tísňová péče ŽIVOTa 90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/>
          <cell r="K469"/>
          <cell r="L469"/>
        </row>
        <row r="470">
          <cell r="A470">
            <v>4892203</v>
          </cell>
          <cell r="B470" t="str">
            <v>ŽIVOT 90, z.ú.</v>
          </cell>
          <cell r="C470" t="str">
            <v>telefonická krizová pomoc</v>
          </cell>
          <cell r="D470" t="str">
            <v>Linka důvěry Senior telefon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/>
          <cell r="K470"/>
          <cell r="L470"/>
        </row>
        <row r="471">
          <cell r="E471">
            <v>40400000</v>
          </cell>
          <cell r="F471" t="e">
            <v>#REF!</v>
          </cell>
          <cell r="G471">
            <v>2236667903</v>
          </cell>
          <cell r="H471">
            <v>35552000</v>
          </cell>
          <cell r="I471">
            <v>75952000</v>
          </cell>
        </row>
        <row r="473">
          <cell r="E473">
            <v>0</v>
          </cell>
          <cell r="G473" t="e">
            <v>#REF!</v>
          </cell>
          <cell r="H473">
            <v>0</v>
          </cell>
        </row>
        <row r="474">
          <cell r="E474">
            <v>40400000</v>
          </cell>
          <cell r="F474" t="e">
            <v>#REF!</v>
          </cell>
          <cell r="G474"/>
          <cell r="H474">
            <v>35552000</v>
          </cell>
          <cell r="I474">
            <v>75952000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3"/>
  <sheetViews>
    <sheetView showRowColHeaders="0" tabSelected="1" zoomScaleNormal="100" workbookViewId="0">
      <selection sqref="A1:P1"/>
    </sheetView>
  </sheetViews>
  <sheetFormatPr defaultRowHeight="24.95" customHeight="1" x14ac:dyDescent="0.25"/>
  <cols>
    <col min="1" max="1" width="12" customWidth="1"/>
    <col min="2" max="2" width="28" style="2" customWidth="1"/>
    <col min="3" max="5" width="19.28515625" style="2" customWidth="1"/>
    <col min="6" max="7" width="19.28515625" style="10" customWidth="1"/>
    <col min="8" max="8" width="19.28515625" style="8" customWidth="1"/>
    <col min="9" max="9" width="32.42578125" style="8" customWidth="1"/>
    <col min="10" max="10" width="23.140625" style="8" customWidth="1"/>
    <col min="11" max="11" width="19.28515625" style="8" customWidth="1"/>
    <col min="12" max="13" width="30.85546875" style="8" customWidth="1"/>
    <col min="14" max="14" width="33" style="8" customWidth="1"/>
    <col min="15" max="16" width="19.28515625" style="8" customWidth="1"/>
  </cols>
  <sheetData>
    <row r="1" spans="1:16" ht="24.95" customHeight="1" x14ac:dyDescent="0.25">
      <c r="A1" s="23" t="s">
        <v>608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92.25" customHeight="1" x14ac:dyDescent="0.25">
      <c r="A2" s="4" t="s">
        <v>0</v>
      </c>
      <c r="B2" s="4" t="s">
        <v>571</v>
      </c>
      <c r="C2" s="4" t="s">
        <v>1</v>
      </c>
      <c r="D2" s="4" t="s">
        <v>2</v>
      </c>
      <c r="E2" s="4" t="s">
        <v>565</v>
      </c>
      <c r="F2" s="5" t="s">
        <v>572</v>
      </c>
      <c r="G2" s="5" t="s">
        <v>566</v>
      </c>
      <c r="H2" s="12" t="s">
        <v>573</v>
      </c>
      <c r="I2" s="12" t="s">
        <v>574</v>
      </c>
      <c r="J2" s="17" t="s">
        <v>570</v>
      </c>
      <c r="K2" s="17" t="s">
        <v>603</v>
      </c>
      <c r="L2" s="17" t="s">
        <v>606</v>
      </c>
      <c r="M2" s="17" t="s">
        <v>604</v>
      </c>
      <c r="N2" s="17" t="s">
        <v>605</v>
      </c>
      <c r="O2" s="17" t="s">
        <v>575</v>
      </c>
      <c r="P2" s="17" t="s">
        <v>607</v>
      </c>
    </row>
    <row r="3" spans="1:16" ht="45" customHeight="1" x14ac:dyDescent="0.25">
      <c r="A3" s="1">
        <v>1408443</v>
      </c>
      <c r="B3" s="1" t="s">
        <v>3</v>
      </c>
      <c r="C3" s="1" t="s">
        <v>4</v>
      </c>
      <c r="D3" s="1" t="s">
        <v>5</v>
      </c>
      <c r="E3" s="1" t="s">
        <v>567</v>
      </c>
      <c r="F3" s="7">
        <v>36000</v>
      </c>
      <c r="G3" s="15">
        <v>36000</v>
      </c>
      <c r="H3" s="7">
        <v>750</v>
      </c>
      <c r="I3" s="7">
        <v>22320000</v>
      </c>
      <c r="J3" s="6">
        <v>14478000</v>
      </c>
      <c r="K3" s="7">
        <v>10922000</v>
      </c>
      <c r="L3" s="13">
        <v>384000</v>
      </c>
      <c r="M3" s="7">
        <v>204000</v>
      </c>
      <c r="N3" s="7">
        <f>VLOOKUP(A:A,[1]dotacni_rizeni_2026_KU_program_!$1:$1048576,8,FALSE)</f>
        <v>180000</v>
      </c>
      <c r="O3" s="7"/>
      <c r="P3" s="7">
        <f>K3+L3</f>
        <v>11306000</v>
      </c>
    </row>
    <row r="4" spans="1:16" ht="45" customHeight="1" x14ac:dyDescent="0.25">
      <c r="A4" s="1">
        <v>3009554</v>
      </c>
      <c r="B4" s="1" t="s">
        <v>6</v>
      </c>
      <c r="C4" s="1" t="s">
        <v>7</v>
      </c>
      <c r="D4" s="1" t="s">
        <v>8</v>
      </c>
      <c r="E4" s="1" t="s">
        <v>568</v>
      </c>
      <c r="F4" s="1">
        <v>8</v>
      </c>
      <c r="G4" s="14">
        <v>8</v>
      </c>
      <c r="H4" s="7">
        <v>645150</v>
      </c>
      <c r="I4" s="7">
        <v>5161200</v>
      </c>
      <c r="J4" s="6">
        <v>3613200</v>
      </c>
      <c r="K4" s="7">
        <v>3129000</v>
      </c>
      <c r="L4" s="13">
        <v>110000</v>
      </c>
      <c r="M4" s="7">
        <v>58000</v>
      </c>
      <c r="N4" s="7">
        <f>VLOOKUP(A:A,[1]dotacni_rizeni_2026_KU_program_!$1:$1048576,8,FALSE)</f>
        <v>52000</v>
      </c>
      <c r="O4" s="7"/>
      <c r="P4" s="7">
        <f t="shared" ref="P4:P66" si="0">K4+L4</f>
        <v>3239000</v>
      </c>
    </row>
    <row r="5" spans="1:16" ht="45" customHeight="1" x14ac:dyDescent="0.25">
      <c r="A5" s="1">
        <v>3301272</v>
      </c>
      <c r="B5" s="1" t="s">
        <v>6</v>
      </c>
      <c r="C5" s="1" t="s">
        <v>9</v>
      </c>
      <c r="D5" s="1" t="s">
        <v>10</v>
      </c>
      <c r="E5" s="1" t="s">
        <v>569</v>
      </c>
      <c r="F5" s="9">
        <v>1.9000000000000001</v>
      </c>
      <c r="G5" s="16">
        <v>1.85</v>
      </c>
      <c r="H5" s="7">
        <v>953700</v>
      </c>
      <c r="I5" s="7">
        <v>1764345</v>
      </c>
      <c r="J5" s="6">
        <v>1235000</v>
      </c>
      <c r="K5" s="7">
        <v>1069000</v>
      </c>
      <c r="L5" s="13">
        <v>38000</v>
      </c>
      <c r="M5" s="7">
        <v>20000</v>
      </c>
      <c r="N5" s="7">
        <f>VLOOKUP(A:A,[1]dotacni_rizeni_2026_KU_program_!$1:$1048576,8,FALSE)</f>
        <v>18000</v>
      </c>
      <c r="O5" s="7"/>
      <c r="P5" s="7">
        <f t="shared" si="0"/>
        <v>1107000</v>
      </c>
    </row>
    <row r="6" spans="1:16" ht="45" customHeight="1" x14ac:dyDescent="0.25">
      <c r="A6" s="1">
        <v>8004178</v>
      </c>
      <c r="B6" s="1" t="s">
        <v>6</v>
      </c>
      <c r="C6" s="1" t="s">
        <v>11</v>
      </c>
      <c r="D6" s="1" t="s">
        <v>12</v>
      </c>
      <c r="E6" s="1" t="s">
        <v>568</v>
      </c>
      <c r="F6" s="1">
        <v>24</v>
      </c>
      <c r="G6" s="14">
        <v>24</v>
      </c>
      <c r="H6" s="7">
        <v>275400</v>
      </c>
      <c r="I6" s="7">
        <v>6609600</v>
      </c>
      <c r="J6" s="6">
        <v>1964000</v>
      </c>
      <c r="K6" s="7">
        <v>1701000</v>
      </c>
      <c r="L6" s="13">
        <v>59000</v>
      </c>
      <c r="M6" s="7">
        <v>31000</v>
      </c>
      <c r="N6" s="7">
        <f>VLOOKUP(A:A,[1]dotacni_rizeni_2026_KU_program_!$1:$1048576,8,FALSE)</f>
        <v>28000</v>
      </c>
      <c r="O6" s="7"/>
      <c r="P6" s="7">
        <f t="shared" si="0"/>
        <v>1760000</v>
      </c>
    </row>
    <row r="7" spans="1:16" ht="45" customHeight="1" x14ac:dyDescent="0.25">
      <c r="A7" s="1">
        <v>4659709</v>
      </c>
      <c r="B7" s="1" t="s">
        <v>13</v>
      </c>
      <c r="C7" s="1" t="s">
        <v>14</v>
      </c>
      <c r="D7" s="1" t="s">
        <v>15</v>
      </c>
      <c r="E7" s="1" t="s">
        <v>569</v>
      </c>
      <c r="F7" s="9">
        <v>13.501999999999999</v>
      </c>
      <c r="G7" s="16">
        <v>12.44</v>
      </c>
      <c r="H7" s="7">
        <v>1287495</v>
      </c>
      <c r="I7" s="7">
        <v>15131485.941016145</v>
      </c>
      <c r="J7" s="6">
        <v>7296540</v>
      </c>
      <c r="K7" s="7">
        <v>6320903</v>
      </c>
      <c r="L7" s="13">
        <v>223000</v>
      </c>
      <c r="M7" s="7">
        <v>118000</v>
      </c>
      <c r="N7" s="7">
        <f>VLOOKUP(A:A,[1]dotacni_rizeni_2026_KU_program_!$1:$1048576,8,FALSE)</f>
        <v>105000</v>
      </c>
      <c r="O7" s="7"/>
      <c r="P7" s="7">
        <f t="shared" si="0"/>
        <v>6543903</v>
      </c>
    </row>
    <row r="8" spans="1:16" ht="45" customHeight="1" x14ac:dyDescent="0.25">
      <c r="A8" s="1">
        <v>1112573</v>
      </c>
      <c r="B8" s="1" t="s">
        <v>16</v>
      </c>
      <c r="C8" s="1" t="s">
        <v>17</v>
      </c>
      <c r="D8" s="1" t="s">
        <v>18</v>
      </c>
      <c r="E8" s="1" t="s">
        <v>569</v>
      </c>
      <c r="F8" s="9">
        <v>1.298</v>
      </c>
      <c r="G8" s="16">
        <v>1.2</v>
      </c>
      <c r="H8" s="7">
        <v>953700</v>
      </c>
      <c r="I8" s="7">
        <v>1144440</v>
      </c>
      <c r="J8" s="6">
        <v>547000</v>
      </c>
      <c r="K8" s="7">
        <v>473000</v>
      </c>
      <c r="L8" s="13">
        <v>17000</v>
      </c>
      <c r="M8" s="7">
        <v>9000</v>
      </c>
      <c r="N8" s="7">
        <f>VLOOKUP(A:A,[1]dotacni_rizeni_2026_KU_program_!$1:$1048576,8,FALSE)</f>
        <v>8000</v>
      </c>
      <c r="O8" s="7"/>
      <c r="P8" s="7">
        <f t="shared" si="0"/>
        <v>490000</v>
      </c>
    </row>
    <row r="9" spans="1:16" ht="45" customHeight="1" x14ac:dyDescent="0.25">
      <c r="A9" s="1">
        <v>7952461</v>
      </c>
      <c r="B9" s="1" t="s">
        <v>16</v>
      </c>
      <c r="C9" s="1" t="s">
        <v>9</v>
      </c>
      <c r="D9" s="1" t="s">
        <v>18</v>
      </c>
      <c r="E9" s="1" t="s">
        <v>569</v>
      </c>
      <c r="F9" s="16">
        <v>0.748</v>
      </c>
      <c r="G9" s="9">
        <v>0.8</v>
      </c>
      <c r="H9" s="7">
        <v>953700</v>
      </c>
      <c r="I9" s="7">
        <v>713367.6</v>
      </c>
      <c r="J9" s="6">
        <v>395000</v>
      </c>
      <c r="K9" s="7">
        <v>342000</v>
      </c>
      <c r="L9" s="13">
        <v>12000</v>
      </c>
      <c r="M9" s="7">
        <v>6000</v>
      </c>
      <c r="N9" s="7">
        <f>VLOOKUP(A:A,[1]dotacni_rizeni_2026_KU_program_!$1:$1048576,8,FALSE)</f>
        <v>6000</v>
      </c>
      <c r="O9" s="7"/>
      <c r="P9" s="7">
        <f t="shared" si="0"/>
        <v>354000</v>
      </c>
    </row>
    <row r="10" spans="1:16" ht="45" customHeight="1" x14ac:dyDescent="0.25">
      <c r="A10" s="1">
        <v>3617065</v>
      </c>
      <c r="B10" s="1" t="s">
        <v>19</v>
      </c>
      <c r="C10" s="1" t="s">
        <v>9</v>
      </c>
      <c r="D10" s="1" t="s">
        <v>20</v>
      </c>
      <c r="E10" s="1" t="s">
        <v>569</v>
      </c>
      <c r="F10" s="9">
        <v>4.4930000000000003</v>
      </c>
      <c r="G10" s="16">
        <v>2.4</v>
      </c>
      <c r="H10" s="7">
        <v>953700</v>
      </c>
      <c r="I10" s="7">
        <v>2288880</v>
      </c>
      <c r="J10" s="6">
        <v>1290000</v>
      </c>
      <c r="K10" s="7">
        <v>1110000</v>
      </c>
      <c r="L10" s="13">
        <v>39000</v>
      </c>
      <c r="M10" s="7">
        <v>21000</v>
      </c>
      <c r="N10" s="7">
        <f>VLOOKUP(A:A,[1]dotacni_rizeni_2026_KU_program_!$1:$1048576,8,FALSE)</f>
        <v>18000</v>
      </c>
      <c r="O10" s="7"/>
      <c r="P10" s="7">
        <f t="shared" si="0"/>
        <v>1149000</v>
      </c>
    </row>
    <row r="11" spans="1:16" ht="45" customHeight="1" x14ac:dyDescent="0.25">
      <c r="A11" s="1">
        <v>1457478</v>
      </c>
      <c r="B11" s="1" t="s">
        <v>21</v>
      </c>
      <c r="C11" s="1" t="s">
        <v>14</v>
      </c>
      <c r="D11" s="1" t="s">
        <v>22</v>
      </c>
      <c r="E11" s="1" t="s">
        <v>569</v>
      </c>
      <c r="F11" s="9">
        <v>3.2</v>
      </c>
      <c r="G11" s="16">
        <v>3</v>
      </c>
      <c r="H11" s="7">
        <v>953700</v>
      </c>
      <c r="I11" s="7">
        <v>2773443.75</v>
      </c>
      <c r="J11" s="6">
        <v>1937000</v>
      </c>
      <c r="K11" s="7">
        <v>1677000</v>
      </c>
      <c r="L11" s="13">
        <v>59000</v>
      </c>
      <c r="M11" s="7">
        <v>32000</v>
      </c>
      <c r="N11" s="7">
        <f>VLOOKUP(A:A,[1]dotacni_rizeni_2026_KU_program_!$1:$1048576,8,FALSE)</f>
        <v>27000</v>
      </c>
      <c r="O11" s="7"/>
      <c r="P11" s="7">
        <f t="shared" si="0"/>
        <v>1736000</v>
      </c>
    </row>
    <row r="12" spans="1:16" ht="45" customHeight="1" x14ac:dyDescent="0.25">
      <c r="A12" s="1">
        <v>1500866</v>
      </c>
      <c r="B12" s="1" t="s">
        <v>21</v>
      </c>
      <c r="C12" s="1" t="s">
        <v>11</v>
      </c>
      <c r="D12" s="1" t="s">
        <v>23</v>
      </c>
      <c r="E12" s="1" t="s">
        <v>568</v>
      </c>
      <c r="F12" s="1">
        <v>40</v>
      </c>
      <c r="G12" s="14">
        <v>40</v>
      </c>
      <c r="H12" s="7">
        <v>275400</v>
      </c>
      <c r="I12" s="7">
        <v>11016000</v>
      </c>
      <c r="J12" s="6">
        <v>5613000</v>
      </c>
      <c r="K12" s="7">
        <v>4861000</v>
      </c>
      <c r="L12" s="13">
        <v>171000</v>
      </c>
      <c r="M12" s="7">
        <v>91000</v>
      </c>
      <c r="N12" s="7">
        <f>VLOOKUP(A:A,[1]dotacni_rizeni_2026_KU_program_!$1:$1048576,8,FALSE)</f>
        <v>80000</v>
      </c>
      <c r="O12" s="7"/>
      <c r="P12" s="7">
        <f t="shared" si="0"/>
        <v>5032000</v>
      </c>
    </row>
    <row r="13" spans="1:16" ht="45" customHeight="1" x14ac:dyDescent="0.25">
      <c r="A13" s="1">
        <v>1572865</v>
      </c>
      <c r="B13" s="1" t="s">
        <v>21</v>
      </c>
      <c r="C13" s="1" t="s">
        <v>24</v>
      </c>
      <c r="D13" s="1" t="s">
        <v>25</v>
      </c>
      <c r="E13" s="1" t="s">
        <v>569</v>
      </c>
      <c r="F13" s="9">
        <v>11.774999999999999</v>
      </c>
      <c r="G13" s="16">
        <v>8.8000000000000007</v>
      </c>
      <c r="H13" s="7">
        <v>1144440</v>
      </c>
      <c r="I13" s="7">
        <v>8505668.0254777074</v>
      </c>
      <c r="J13" s="6">
        <v>6602000</v>
      </c>
      <c r="K13" s="7">
        <v>5157000</v>
      </c>
      <c r="L13" s="13">
        <v>181000</v>
      </c>
      <c r="M13" s="7">
        <v>96000</v>
      </c>
      <c r="N13" s="7">
        <f>VLOOKUP(A:A,[1]dotacni_rizeni_2026_KU_program_!$1:$1048576,8,FALSE)</f>
        <v>85000</v>
      </c>
      <c r="O13" s="7"/>
      <c r="P13" s="7">
        <f t="shared" si="0"/>
        <v>5338000</v>
      </c>
    </row>
    <row r="14" spans="1:16" ht="45" customHeight="1" x14ac:dyDescent="0.25">
      <c r="A14" s="1">
        <v>1980929</v>
      </c>
      <c r="B14" s="1" t="s">
        <v>21</v>
      </c>
      <c r="C14" s="1" t="s">
        <v>26</v>
      </c>
      <c r="D14" s="1" t="s">
        <v>27</v>
      </c>
      <c r="E14" s="1" t="s">
        <v>568</v>
      </c>
      <c r="F14" s="1">
        <v>14</v>
      </c>
      <c r="G14" s="14">
        <v>14</v>
      </c>
      <c r="H14" s="7">
        <v>586500</v>
      </c>
      <c r="I14" s="7">
        <v>8211000</v>
      </c>
      <c r="J14" s="6">
        <v>5748000</v>
      </c>
      <c r="K14" s="7">
        <v>4978000</v>
      </c>
      <c r="L14" s="13">
        <v>175000</v>
      </c>
      <c r="M14" s="7">
        <v>93000</v>
      </c>
      <c r="N14" s="7">
        <f>VLOOKUP(A:A,[1]dotacni_rizeni_2026_KU_program_!$1:$1048576,8,FALSE)</f>
        <v>82000</v>
      </c>
      <c r="O14" s="7"/>
      <c r="P14" s="7">
        <f t="shared" si="0"/>
        <v>5153000</v>
      </c>
    </row>
    <row r="15" spans="1:16" ht="45" customHeight="1" x14ac:dyDescent="0.25">
      <c r="A15" s="1">
        <v>3615489</v>
      </c>
      <c r="B15" s="1" t="s">
        <v>21</v>
      </c>
      <c r="C15" s="1" t="s">
        <v>9</v>
      </c>
      <c r="D15" s="1" t="s">
        <v>28</v>
      </c>
      <c r="E15" s="1" t="s">
        <v>569</v>
      </c>
      <c r="F15" s="9">
        <v>3.2</v>
      </c>
      <c r="G15" s="16">
        <v>1.4</v>
      </c>
      <c r="H15" s="7">
        <v>953700</v>
      </c>
      <c r="I15" s="7">
        <v>1335180</v>
      </c>
      <c r="J15" s="6">
        <v>936000</v>
      </c>
      <c r="K15" s="7">
        <v>809000</v>
      </c>
      <c r="L15" s="13">
        <v>29000</v>
      </c>
      <c r="M15" s="7">
        <v>15000</v>
      </c>
      <c r="N15" s="7">
        <f>VLOOKUP(A:A,[1]dotacni_rizeni_2026_KU_program_!$1:$1048576,8,FALSE)</f>
        <v>14000</v>
      </c>
      <c r="O15" s="7"/>
      <c r="P15" s="7">
        <f t="shared" si="0"/>
        <v>838000</v>
      </c>
    </row>
    <row r="16" spans="1:16" ht="45" customHeight="1" x14ac:dyDescent="0.25">
      <c r="A16" s="1">
        <v>3700404</v>
      </c>
      <c r="B16" s="1" t="s">
        <v>21</v>
      </c>
      <c r="C16" s="1" t="s">
        <v>29</v>
      </c>
      <c r="D16" s="1" t="s">
        <v>30</v>
      </c>
      <c r="E16" s="1" t="s">
        <v>568</v>
      </c>
      <c r="F16" s="1">
        <v>42</v>
      </c>
      <c r="G16" s="14">
        <v>42</v>
      </c>
      <c r="H16" s="7">
        <v>204000</v>
      </c>
      <c r="I16" s="7">
        <v>8568000</v>
      </c>
      <c r="J16" s="6">
        <v>5893000</v>
      </c>
      <c r="K16" s="7">
        <v>5104000</v>
      </c>
      <c r="L16" s="13">
        <v>179000</v>
      </c>
      <c r="M16" s="7">
        <v>95000</v>
      </c>
      <c r="N16" s="7">
        <f>VLOOKUP(A:A,[1]dotacni_rizeni_2026_KU_program_!$1:$1048576,8,FALSE)</f>
        <v>84000</v>
      </c>
      <c r="O16" s="7"/>
      <c r="P16" s="7">
        <f t="shared" si="0"/>
        <v>5283000</v>
      </c>
    </row>
    <row r="17" spans="1:16" ht="45" customHeight="1" x14ac:dyDescent="0.25">
      <c r="A17" s="1">
        <v>5110566</v>
      </c>
      <c r="B17" s="1" t="s">
        <v>21</v>
      </c>
      <c r="C17" s="1" t="s">
        <v>31</v>
      </c>
      <c r="D17" s="1" t="s">
        <v>32</v>
      </c>
      <c r="E17" s="1" t="s">
        <v>568</v>
      </c>
      <c r="F17" s="1">
        <v>8</v>
      </c>
      <c r="G17" s="14">
        <v>8</v>
      </c>
      <c r="H17" s="7">
        <v>960432</v>
      </c>
      <c r="I17" s="7">
        <v>5667456</v>
      </c>
      <c r="J17" s="6">
        <v>4279000</v>
      </c>
      <c r="K17" s="7">
        <v>3436000</v>
      </c>
      <c r="L17" s="13">
        <v>121000</v>
      </c>
      <c r="M17" s="7">
        <v>64000</v>
      </c>
      <c r="N17" s="7">
        <f>VLOOKUP(A:A,[1]dotacni_rizeni_2026_KU_program_!$1:$1048576,8,FALSE)</f>
        <v>57000</v>
      </c>
      <c r="O17" s="7"/>
      <c r="P17" s="7">
        <f t="shared" si="0"/>
        <v>3557000</v>
      </c>
    </row>
    <row r="18" spans="1:16" ht="45" customHeight="1" x14ac:dyDescent="0.25">
      <c r="A18" s="1">
        <v>5192117</v>
      </c>
      <c r="B18" s="1" t="s">
        <v>21</v>
      </c>
      <c r="C18" s="1" t="s">
        <v>11</v>
      </c>
      <c r="D18" s="1" t="s">
        <v>33</v>
      </c>
      <c r="E18" s="1" t="s">
        <v>568</v>
      </c>
      <c r="F18" s="1">
        <v>34</v>
      </c>
      <c r="G18" s="14">
        <v>34</v>
      </c>
      <c r="H18" s="7">
        <v>204000</v>
      </c>
      <c r="I18" s="7">
        <v>6936000</v>
      </c>
      <c r="J18" s="6">
        <v>2332000</v>
      </c>
      <c r="K18" s="7">
        <v>2019000</v>
      </c>
      <c r="L18" s="13">
        <v>71000</v>
      </c>
      <c r="M18" s="7">
        <v>38000</v>
      </c>
      <c r="N18" s="7">
        <f>VLOOKUP(A:A,[1]dotacni_rizeni_2026_KU_program_!$1:$1048576,8,FALSE)</f>
        <v>33000</v>
      </c>
      <c r="O18" s="7"/>
      <c r="P18" s="7">
        <f t="shared" si="0"/>
        <v>2090000</v>
      </c>
    </row>
    <row r="19" spans="1:16" ht="45" customHeight="1" x14ac:dyDescent="0.25">
      <c r="A19" s="1">
        <v>6484125</v>
      </c>
      <c r="B19" s="1" t="s">
        <v>21</v>
      </c>
      <c r="C19" s="1" t="s">
        <v>34</v>
      </c>
      <c r="D19" s="1" t="s">
        <v>35</v>
      </c>
      <c r="E19" s="1" t="s">
        <v>569</v>
      </c>
      <c r="F19" s="9">
        <v>4.25</v>
      </c>
      <c r="G19" s="16">
        <v>3.2</v>
      </c>
      <c r="H19" s="7">
        <v>953700</v>
      </c>
      <c r="I19" s="7">
        <v>3051840</v>
      </c>
      <c r="J19" s="6">
        <v>2101000</v>
      </c>
      <c r="K19" s="7">
        <v>1819000</v>
      </c>
      <c r="L19" s="13">
        <v>64000</v>
      </c>
      <c r="M19" s="7">
        <v>34000</v>
      </c>
      <c r="N19" s="7">
        <f>VLOOKUP(A:A,[1]dotacni_rizeni_2026_KU_program_!$1:$1048576,8,FALSE)</f>
        <v>30000</v>
      </c>
      <c r="O19" s="7"/>
      <c r="P19" s="7">
        <f t="shared" si="0"/>
        <v>1883000</v>
      </c>
    </row>
    <row r="20" spans="1:16" ht="45" customHeight="1" x14ac:dyDescent="0.25">
      <c r="A20" s="1">
        <v>6879970</v>
      </c>
      <c r="B20" s="1" t="s">
        <v>21</v>
      </c>
      <c r="C20" s="1" t="s">
        <v>36</v>
      </c>
      <c r="D20" s="1" t="s">
        <v>37</v>
      </c>
      <c r="E20" s="1" t="s">
        <v>569</v>
      </c>
      <c r="F20" s="9">
        <v>10.525</v>
      </c>
      <c r="G20" s="16">
        <v>7.78</v>
      </c>
      <c r="H20" s="7">
        <v>953700</v>
      </c>
      <c r="I20" s="7">
        <v>7419786</v>
      </c>
      <c r="J20" s="6">
        <v>5193000</v>
      </c>
      <c r="K20" s="7">
        <v>4498000</v>
      </c>
      <c r="L20" s="13">
        <v>158000</v>
      </c>
      <c r="M20" s="7">
        <v>84000</v>
      </c>
      <c r="N20" s="7">
        <f>VLOOKUP(A:A,[1]dotacni_rizeni_2026_KU_program_!$1:$1048576,8,FALSE)</f>
        <v>74000</v>
      </c>
      <c r="O20" s="7"/>
      <c r="P20" s="7">
        <f t="shared" si="0"/>
        <v>4656000</v>
      </c>
    </row>
    <row r="21" spans="1:16" ht="45" customHeight="1" x14ac:dyDescent="0.25">
      <c r="A21" s="1">
        <v>7026827</v>
      </c>
      <c r="B21" s="1" t="s">
        <v>21</v>
      </c>
      <c r="C21" s="1" t="s">
        <v>9</v>
      </c>
      <c r="D21" s="1" t="s">
        <v>38</v>
      </c>
      <c r="E21" s="1" t="s">
        <v>569</v>
      </c>
      <c r="F21" s="9">
        <v>16.369</v>
      </c>
      <c r="G21" s="16">
        <v>3</v>
      </c>
      <c r="H21" s="7">
        <v>953700</v>
      </c>
      <c r="I21" s="7">
        <v>2861100</v>
      </c>
      <c r="J21" s="6">
        <v>2989000</v>
      </c>
      <c r="K21" s="7">
        <v>1734000</v>
      </c>
      <c r="L21" s="13">
        <v>61000</v>
      </c>
      <c r="M21" s="7">
        <v>33000</v>
      </c>
      <c r="N21" s="7">
        <f>VLOOKUP(A:A,[1]dotacni_rizeni_2026_KU_program_!$1:$1048576,8,FALSE)</f>
        <v>28000</v>
      </c>
      <c r="O21" s="7"/>
      <c r="P21" s="7">
        <f t="shared" si="0"/>
        <v>1795000</v>
      </c>
    </row>
    <row r="22" spans="1:16" ht="45" customHeight="1" x14ac:dyDescent="0.25">
      <c r="A22" s="1">
        <v>8168193</v>
      </c>
      <c r="B22" s="1" t="s">
        <v>21</v>
      </c>
      <c r="C22" s="1" t="s">
        <v>39</v>
      </c>
      <c r="D22" s="1" t="s">
        <v>40</v>
      </c>
      <c r="E22" s="1" t="s">
        <v>568</v>
      </c>
      <c r="F22" s="1">
        <v>42</v>
      </c>
      <c r="G22" s="14">
        <v>15</v>
      </c>
      <c r="H22" s="7">
        <v>960432</v>
      </c>
      <c r="I22" s="7">
        <v>8682480</v>
      </c>
      <c r="J22" s="6">
        <v>6613920</v>
      </c>
      <c r="K22" s="7">
        <v>5264000</v>
      </c>
      <c r="L22" s="13">
        <v>185000</v>
      </c>
      <c r="M22" s="7">
        <v>98000</v>
      </c>
      <c r="N22" s="7">
        <f>VLOOKUP(A:A,[1]dotacni_rizeni_2026_KU_program_!$1:$1048576,8,FALSE)</f>
        <v>87000</v>
      </c>
      <c r="O22" s="7"/>
      <c r="P22" s="7">
        <f t="shared" si="0"/>
        <v>5449000</v>
      </c>
    </row>
    <row r="23" spans="1:16" ht="45" customHeight="1" x14ac:dyDescent="0.25">
      <c r="A23" s="1">
        <v>9309292</v>
      </c>
      <c r="B23" s="1" t="s">
        <v>21</v>
      </c>
      <c r="C23" s="1" t="s">
        <v>41</v>
      </c>
      <c r="D23" s="1" t="s">
        <v>42</v>
      </c>
      <c r="E23" s="1" t="s">
        <v>568</v>
      </c>
      <c r="F23" s="1">
        <v>76</v>
      </c>
      <c r="G23" s="14">
        <v>76</v>
      </c>
      <c r="H23" s="7">
        <v>960432</v>
      </c>
      <c r="I23" s="7">
        <v>49736832</v>
      </c>
      <c r="J23" s="6">
        <v>36250000</v>
      </c>
      <c r="K23" s="7">
        <v>30157000</v>
      </c>
      <c r="L23" s="13">
        <v>1059000</v>
      </c>
      <c r="M23" s="7">
        <v>563000</v>
      </c>
      <c r="N23" s="7">
        <f>VLOOKUP(A:A,[1]dotacni_rizeni_2026_KU_program_!$1:$1048576,8,FALSE)</f>
        <v>496000</v>
      </c>
      <c r="O23" s="7"/>
      <c r="P23" s="7">
        <f t="shared" si="0"/>
        <v>31216000</v>
      </c>
    </row>
    <row r="24" spans="1:16" ht="45" customHeight="1" x14ac:dyDescent="0.25">
      <c r="A24" s="1">
        <v>2013318</v>
      </c>
      <c r="B24" s="1" t="s">
        <v>43</v>
      </c>
      <c r="C24" s="1" t="s">
        <v>26</v>
      </c>
      <c r="D24" s="1" t="s">
        <v>44</v>
      </c>
      <c r="E24" s="1" t="s">
        <v>569</v>
      </c>
      <c r="F24" s="9">
        <v>21.427000000000003</v>
      </c>
      <c r="G24" s="16">
        <v>6.3</v>
      </c>
      <c r="H24" s="7">
        <v>953700</v>
      </c>
      <c r="I24" s="7">
        <v>6008310</v>
      </c>
      <c r="J24" s="6">
        <v>4205817</v>
      </c>
      <c r="K24" s="7">
        <v>3643000</v>
      </c>
      <c r="L24" s="13">
        <v>128000</v>
      </c>
      <c r="M24" s="7">
        <v>68000</v>
      </c>
      <c r="N24" s="7">
        <f>VLOOKUP(A:A,[1]dotacni_rizeni_2026_KU_program_!$1:$1048576,8,FALSE)</f>
        <v>60000</v>
      </c>
      <c r="O24" s="7"/>
      <c r="P24" s="7">
        <f t="shared" si="0"/>
        <v>3771000</v>
      </c>
    </row>
    <row r="25" spans="1:16" ht="45" customHeight="1" x14ac:dyDescent="0.25">
      <c r="A25" s="1">
        <v>2134037</v>
      </c>
      <c r="B25" s="1" t="s">
        <v>43</v>
      </c>
      <c r="C25" s="1" t="s">
        <v>36</v>
      </c>
      <c r="D25" s="1" t="s">
        <v>45</v>
      </c>
      <c r="E25" s="1" t="s">
        <v>569</v>
      </c>
      <c r="F25" s="9">
        <v>26</v>
      </c>
      <c r="G25" s="16">
        <v>26</v>
      </c>
      <c r="H25" s="7">
        <v>953700</v>
      </c>
      <c r="I25" s="7">
        <v>24796200</v>
      </c>
      <c r="J25" s="6">
        <v>17357340</v>
      </c>
      <c r="K25" s="7">
        <v>15034000</v>
      </c>
      <c r="L25" s="13">
        <v>529000</v>
      </c>
      <c r="M25" s="7">
        <v>281000</v>
      </c>
      <c r="N25" s="7">
        <f>VLOOKUP(A:A,[1]dotacni_rizeni_2026_KU_program_!$1:$1048576,8,FALSE)</f>
        <v>248000</v>
      </c>
      <c r="O25" s="7"/>
      <c r="P25" s="7">
        <f t="shared" si="0"/>
        <v>15563000</v>
      </c>
    </row>
    <row r="26" spans="1:16" ht="45" customHeight="1" x14ac:dyDescent="0.25">
      <c r="A26" s="1">
        <v>3534205</v>
      </c>
      <c r="B26" s="1" t="s">
        <v>43</v>
      </c>
      <c r="C26" s="1" t="s">
        <v>29</v>
      </c>
      <c r="D26" s="1" t="s">
        <v>46</v>
      </c>
      <c r="E26" s="1" t="s">
        <v>568</v>
      </c>
      <c r="F26" s="1">
        <v>56</v>
      </c>
      <c r="G26" s="14">
        <v>56</v>
      </c>
      <c r="H26" s="7">
        <v>204000</v>
      </c>
      <c r="I26" s="7">
        <v>11424000</v>
      </c>
      <c r="J26" s="6">
        <v>7996800</v>
      </c>
      <c r="K26" s="7">
        <v>6926000</v>
      </c>
      <c r="L26" s="13">
        <v>244000</v>
      </c>
      <c r="M26" s="7">
        <v>130000</v>
      </c>
      <c r="N26" s="7">
        <f>VLOOKUP(A:A,[1]dotacni_rizeni_2026_KU_program_!$1:$1048576,8,FALSE)</f>
        <v>114000</v>
      </c>
      <c r="O26" s="7"/>
      <c r="P26" s="7">
        <f t="shared" si="0"/>
        <v>7170000</v>
      </c>
    </row>
    <row r="27" spans="1:16" ht="45" customHeight="1" x14ac:dyDescent="0.25">
      <c r="A27" s="1">
        <v>4165916</v>
      </c>
      <c r="B27" s="1" t="s">
        <v>43</v>
      </c>
      <c r="C27" s="1" t="s">
        <v>11</v>
      </c>
      <c r="D27" s="1" t="s">
        <v>47</v>
      </c>
      <c r="E27" s="1" t="s">
        <v>568</v>
      </c>
      <c r="F27" s="1">
        <v>68</v>
      </c>
      <c r="G27" s="14">
        <v>68</v>
      </c>
      <c r="H27" s="7">
        <v>204000</v>
      </c>
      <c r="I27" s="7">
        <v>13872000</v>
      </c>
      <c r="J27" s="6">
        <v>4686288</v>
      </c>
      <c r="K27" s="7">
        <v>4059000</v>
      </c>
      <c r="L27" s="13">
        <v>142000</v>
      </c>
      <c r="M27" s="7">
        <v>76000</v>
      </c>
      <c r="N27" s="7">
        <f>VLOOKUP(A:A,[1]dotacni_rizeni_2026_KU_program_!$1:$1048576,8,FALSE)</f>
        <v>66000</v>
      </c>
      <c r="O27" s="7"/>
      <c r="P27" s="7">
        <f t="shared" si="0"/>
        <v>4201000</v>
      </c>
    </row>
    <row r="28" spans="1:16" ht="45" customHeight="1" x14ac:dyDescent="0.25">
      <c r="A28" s="1">
        <v>6926508</v>
      </c>
      <c r="B28" s="1" t="s">
        <v>43</v>
      </c>
      <c r="C28" s="1" t="s">
        <v>31</v>
      </c>
      <c r="D28" s="1" t="s">
        <v>48</v>
      </c>
      <c r="E28" s="1" t="s">
        <v>568</v>
      </c>
      <c r="F28" s="1">
        <v>50</v>
      </c>
      <c r="G28" s="14">
        <v>50</v>
      </c>
      <c r="H28" s="7">
        <v>960432</v>
      </c>
      <c r="I28" s="7">
        <v>48021600</v>
      </c>
      <c r="J28" s="6">
        <v>30559200</v>
      </c>
      <c r="K28" s="7">
        <v>26470000</v>
      </c>
      <c r="L28" s="13">
        <v>930000</v>
      </c>
      <c r="M28" s="7">
        <v>494000</v>
      </c>
      <c r="N28" s="7">
        <f>VLOOKUP(A:A,[1]dotacni_rizeni_2026_KU_program_!$1:$1048576,8,FALSE)</f>
        <v>436000</v>
      </c>
      <c r="O28" s="7"/>
      <c r="P28" s="7">
        <f t="shared" si="0"/>
        <v>27400000</v>
      </c>
    </row>
    <row r="29" spans="1:16" ht="45" customHeight="1" x14ac:dyDescent="0.25">
      <c r="A29" s="1">
        <v>9767396</v>
      </c>
      <c r="B29" s="1" t="s">
        <v>43</v>
      </c>
      <c r="C29" s="1" t="s">
        <v>34</v>
      </c>
      <c r="D29" s="1" t="s">
        <v>49</v>
      </c>
      <c r="E29" s="1" t="s">
        <v>569</v>
      </c>
      <c r="F29" s="9">
        <v>19.184000000000001</v>
      </c>
      <c r="G29" s="16">
        <v>10.25</v>
      </c>
      <c r="H29" s="7">
        <v>953700</v>
      </c>
      <c r="I29" s="7">
        <v>9775425</v>
      </c>
      <c r="J29" s="6">
        <v>6842798</v>
      </c>
      <c r="K29" s="7">
        <v>5927000</v>
      </c>
      <c r="L29" s="13">
        <v>208000</v>
      </c>
      <c r="M29" s="7">
        <v>110000</v>
      </c>
      <c r="N29" s="7">
        <f>VLOOKUP(A:A,[1]dotacni_rizeni_2026_KU_program_!$1:$1048576,8,FALSE)</f>
        <v>98000</v>
      </c>
      <c r="O29" s="7"/>
      <c r="P29" s="7">
        <f t="shared" si="0"/>
        <v>6135000</v>
      </c>
    </row>
    <row r="30" spans="1:16" ht="45" customHeight="1" x14ac:dyDescent="0.25">
      <c r="A30" s="1">
        <v>8483647</v>
      </c>
      <c r="B30" s="1" t="s">
        <v>50</v>
      </c>
      <c r="C30" s="1" t="s">
        <v>4</v>
      </c>
      <c r="D30" s="1" t="s">
        <v>4</v>
      </c>
      <c r="E30" s="1" t="s">
        <v>567</v>
      </c>
      <c r="F30" s="7">
        <v>94447</v>
      </c>
      <c r="G30" s="15">
        <v>94447</v>
      </c>
      <c r="H30" s="7">
        <v>750</v>
      </c>
      <c r="I30" s="7">
        <v>58557140</v>
      </c>
      <c r="J30" s="6">
        <v>42000000</v>
      </c>
      <c r="K30" s="7">
        <v>26820000</v>
      </c>
      <c r="L30" s="13">
        <v>942000</v>
      </c>
      <c r="M30" s="7">
        <v>501000</v>
      </c>
      <c r="N30" s="7">
        <f>VLOOKUP(A:A,[1]dotacni_rizeni_2026_KU_program_!$1:$1048576,8,FALSE)</f>
        <v>441000</v>
      </c>
      <c r="O30" s="7"/>
      <c r="P30" s="7">
        <f t="shared" si="0"/>
        <v>27762000</v>
      </c>
    </row>
    <row r="31" spans="1:16" ht="45" customHeight="1" x14ac:dyDescent="0.25">
      <c r="A31" s="1">
        <v>8759757</v>
      </c>
      <c r="B31" s="1" t="s">
        <v>50</v>
      </c>
      <c r="C31" s="1" t="s">
        <v>26</v>
      </c>
      <c r="D31" s="1" t="s">
        <v>26</v>
      </c>
      <c r="E31" s="1" t="s">
        <v>569</v>
      </c>
      <c r="F31" s="9">
        <v>8.1959999999999997</v>
      </c>
      <c r="G31" s="16">
        <v>8.1999999999999993</v>
      </c>
      <c r="H31" s="7">
        <v>953700</v>
      </c>
      <c r="I31" s="7">
        <v>7820339.9999999991</v>
      </c>
      <c r="J31" s="6">
        <v>5474000</v>
      </c>
      <c r="K31" s="7">
        <v>4741000</v>
      </c>
      <c r="L31" s="13">
        <v>167000</v>
      </c>
      <c r="M31" s="7">
        <v>89000</v>
      </c>
      <c r="N31" s="7">
        <f>VLOOKUP(A:A,[1]dotacni_rizeni_2026_KU_program_!$1:$1048576,8,FALSE)</f>
        <v>78000</v>
      </c>
      <c r="O31" s="7"/>
      <c r="P31" s="7">
        <f t="shared" si="0"/>
        <v>4908000</v>
      </c>
    </row>
    <row r="32" spans="1:16" ht="45" customHeight="1" x14ac:dyDescent="0.25">
      <c r="A32" s="1">
        <v>2728548</v>
      </c>
      <c r="B32" s="1" t="s">
        <v>51</v>
      </c>
      <c r="C32" s="1" t="s">
        <v>31</v>
      </c>
      <c r="D32" s="1" t="s">
        <v>52</v>
      </c>
      <c r="E32" s="1" t="s">
        <v>568</v>
      </c>
      <c r="F32" s="1">
        <v>9</v>
      </c>
      <c r="G32" s="14">
        <v>6</v>
      </c>
      <c r="H32" s="7">
        <v>2909040</v>
      </c>
      <c r="I32" s="7">
        <v>17454240</v>
      </c>
      <c r="J32" s="6">
        <v>7789893</v>
      </c>
      <c r="K32" s="7">
        <v>6747000</v>
      </c>
      <c r="L32" s="13">
        <v>237000</v>
      </c>
      <c r="M32" s="7">
        <v>126000</v>
      </c>
      <c r="N32" s="7">
        <f>VLOOKUP(A:A,[1]dotacni_rizeni_2026_KU_program_!$1:$1048576,8,FALSE)</f>
        <v>111000</v>
      </c>
      <c r="O32" s="7"/>
      <c r="P32" s="7">
        <f t="shared" si="0"/>
        <v>6984000</v>
      </c>
    </row>
    <row r="33" spans="1:16" ht="45" customHeight="1" x14ac:dyDescent="0.25">
      <c r="A33" s="1">
        <v>5177448</v>
      </c>
      <c r="B33" s="1" t="s">
        <v>51</v>
      </c>
      <c r="C33" s="1" t="s">
        <v>26</v>
      </c>
      <c r="D33" s="1" t="s">
        <v>53</v>
      </c>
      <c r="E33" s="1" t="s">
        <v>569</v>
      </c>
      <c r="F33" s="9">
        <v>10.103</v>
      </c>
      <c r="G33" s="16">
        <v>7.1</v>
      </c>
      <c r="H33" s="7">
        <v>1096755</v>
      </c>
      <c r="I33" s="7">
        <v>7786960.5</v>
      </c>
      <c r="J33" s="6">
        <v>5348197</v>
      </c>
      <c r="K33" s="7">
        <v>4632000</v>
      </c>
      <c r="L33" s="13">
        <v>163000</v>
      </c>
      <c r="M33" s="7">
        <v>87000</v>
      </c>
      <c r="N33" s="7">
        <f>VLOOKUP(A:A,[1]dotacni_rizeni_2026_KU_program_!$1:$1048576,8,FALSE)</f>
        <v>76000</v>
      </c>
      <c r="O33" s="7"/>
      <c r="P33" s="7">
        <f t="shared" si="0"/>
        <v>4795000</v>
      </c>
    </row>
    <row r="34" spans="1:16" ht="45" customHeight="1" x14ac:dyDescent="0.25">
      <c r="A34" s="1">
        <v>4970864</v>
      </c>
      <c r="B34" s="1" t="s">
        <v>54</v>
      </c>
      <c r="C34" s="1" t="s">
        <v>55</v>
      </c>
      <c r="D34" s="1" t="s">
        <v>56</v>
      </c>
      <c r="E34" s="1" t="s">
        <v>568</v>
      </c>
      <c r="F34" s="1">
        <v>83</v>
      </c>
      <c r="G34" s="14">
        <v>83</v>
      </c>
      <c r="H34" s="7">
        <v>754800</v>
      </c>
      <c r="I34" s="7">
        <v>55676400</v>
      </c>
      <c r="J34" s="6">
        <v>43853900</v>
      </c>
      <c r="K34" s="7">
        <v>33758000</v>
      </c>
      <c r="L34" s="13">
        <v>1186000</v>
      </c>
      <c r="M34" s="7">
        <v>631000</v>
      </c>
      <c r="N34" s="7">
        <f>VLOOKUP(A:A,[1]dotacni_rizeni_2026_KU_program_!$1:$1048576,8,FALSE)</f>
        <v>555000</v>
      </c>
      <c r="O34" s="7"/>
      <c r="P34" s="7">
        <f t="shared" si="0"/>
        <v>34944000</v>
      </c>
    </row>
    <row r="35" spans="1:16" ht="45" customHeight="1" x14ac:dyDescent="0.25">
      <c r="A35" s="1">
        <v>5309070</v>
      </c>
      <c r="B35" s="1" t="s">
        <v>54</v>
      </c>
      <c r="C35" s="1" t="s">
        <v>26</v>
      </c>
      <c r="D35" s="1" t="s">
        <v>57</v>
      </c>
      <c r="E35" s="1" t="s">
        <v>569</v>
      </c>
      <c r="F35" s="16">
        <v>37.887999999999998</v>
      </c>
      <c r="G35" s="9">
        <v>38</v>
      </c>
      <c r="H35" s="7">
        <v>953700</v>
      </c>
      <c r="I35" s="7">
        <v>36133785.600000001</v>
      </c>
      <c r="J35" s="6">
        <v>25368434</v>
      </c>
      <c r="K35" s="7">
        <v>21909000</v>
      </c>
      <c r="L35" s="13">
        <v>770000</v>
      </c>
      <c r="M35" s="7">
        <v>409000</v>
      </c>
      <c r="N35" s="7">
        <f>VLOOKUP(A:A,[1]dotacni_rizeni_2026_KU_program_!$1:$1048576,8,FALSE)</f>
        <v>361000</v>
      </c>
      <c r="O35" s="7"/>
      <c r="P35" s="7">
        <f t="shared" si="0"/>
        <v>22679000</v>
      </c>
    </row>
    <row r="36" spans="1:16" ht="45" customHeight="1" x14ac:dyDescent="0.25">
      <c r="A36" s="1">
        <v>8396961</v>
      </c>
      <c r="B36" s="1" t="s">
        <v>54</v>
      </c>
      <c r="C36" s="1" t="s">
        <v>26</v>
      </c>
      <c r="D36" s="1" t="s">
        <v>58</v>
      </c>
      <c r="E36" s="1" t="s">
        <v>569</v>
      </c>
      <c r="F36" s="16">
        <v>17.990000000000002</v>
      </c>
      <c r="G36" s="9">
        <v>18</v>
      </c>
      <c r="H36" s="7">
        <v>953700</v>
      </c>
      <c r="I36" s="7">
        <v>17157063.000000004</v>
      </c>
      <c r="J36" s="6">
        <v>12016620</v>
      </c>
      <c r="K36" s="7">
        <v>10402000</v>
      </c>
      <c r="L36" s="13">
        <v>366000</v>
      </c>
      <c r="M36" s="7">
        <v>195000</v>
      </c>
      <c r="N36" s="7">
        <f>VLOOKUP(A:A,[1]dotacni_rizeni_2026_KU_program_!$1:$1048576,8,FALSE)</f>
        <v>171000</v>
      </c>
      <c r="O36" s="7"/>
      <c r="P36" s="7">
        <f t="shared" si="0"/>
        <v>10768000</v>
      </c>
    </row>
    <row r="37" spans="1:16" ht="45" customHeight="1" x14ac:dyDescent="0.25">
      <c r="A37" s="1">
        <v>9399583</v>
      </c>
      <c r="B37" s="1" t="s">
        <v>59</v>
      </c>
      <c r="C37" s="1" t="s">
        <v>4</v>
      </c>
      <c r="D37" s="1" t="s">
        <v>60</v>
      </c>
      <c r="E37" s="1" t="s">
        <v>567</v>
      </c>
      <c r="F37" s="7">
        <v>10800</v>
      </c>
      <c r="G37" s="15">
        <v>10800</v>
      </c>
      <c r="H37" s="7">
        <v>750</v>
      </c>
      <c r="I37" s="7">
        <v>6696000</v>
      </c>
      <c r="J37" s="6">
        <v>4258475</v>
      </c>
      <c r="K37" s="7">
        <v>3688000</v>
      </c>
      <c r="L37" s="13">
        <v>130000</v>
      </c>
      <c r="M37" s="7">
        <v>69000</v>
      </c>
      <c r="N37" s="7">
        <f>VLOOKUP(A:A,[1]dotacni_rizeni_2026_KU_program_!$1:$1048576,8,FALSE)</f>
        <v>61000</v>
      </c>
      <c r="O37" s="7"/>
      <c r="P37" s="7">
        <f t="shared" si="0"/>
        <v>3818000</v>
      </c>
    </row>
    <row r="38" spans="1:16" ht="45" customHeight="1" x14ac:dyDescent="0.25">
      <c r="A38" s="1">
        <v>1219689</v>
      </c>
      <c r="B38" s="1" t="s">
        <v>61</v>
      </c>
      <c r="C38" s="1" t="s">
        <v>31</v>
      </c>
      <c r="D38" s="1" t="s">
        <v>62</v>
      </c>
      <c r="E38" s="1" t="s">
        <v>568</v>
      </c>
      <c r="F38" s="1">
        <v>25</v>
      </c>
      <c r="G38" s="14">
        <v>25</v>
      </c>
      <c r="H38" s="7">
        <v>1004088</v>
      </c>
      <c r="I38" s="7">
        <v>17434200</v>
      </c>
      <c r="J38" s="6">
        <v>12600000</v>
      </c>
      <c r="K38" s="7">
        <v>10570000</v>
      </c>
      <c r="L38" s="13">
        <v>372000</v>
      </c>
      <c r="M38" s="7">
        <v>198000</v>
      </c>
      <c r="N38" s="7">
        <f>VLOOKUP(A:A,[1]dotacni_rizeni_2026_KU_program_!$1:$1048576,8,FALSE)</f>
        <v>174000</v>
      </c>
      <c r="O38" s="7"/>
      <c r="P38" s="7">
        <f t="shared" si="0"/>
        <v>10942000</v>
      </c>
    </row>
    <row r="39" spans="1:16" ht="45" customHeight="1" x14ac:dyDescent="0.25">
      <c r="A39" s="1">
        <v>4668716</v>
      </c>
      <c r="B39" s="1" t="s">
        <v>61</v>
      </c>
      <c r="C39" s="1" t="s">
        <v>39</v>
      </c>
      <c r="D39" s="1" t="s">
        <v>62</v>
      </c>
      <c r="E39" s="1" t="s">
        <v>568</v>
      </c>
      <c r="F39" s="1">
        <v>20</v>
      </c>
      <c r="G39" s="14">
        <v>20</v>
      </c>
      <c r="H39" s="7">
        <v>960432</v>
      </c>
      <c r="I39" s="7">
        <v>13232640</v>
      </c>
      <c r="J39" s="6">
        <v>10030000</v>
      </c>
      <c r="K39" s="7">
        <v>8023000</v>
      </c>
      <c r="L39" s="13">
        <v>282000</v>
      </c>
      <c r="M39" s="7">
        <v>150000</v>
      </c>
      <c r="N39" s="7">
        <f>VLOOKUP(A:A,[1]dotacni_rizeni_2026_KU_program_!$1:$1048576,8,FALSE)</f>
        <v>132000</v>
      </c>
      <c r="O39" s="7"/>
      <c r="P39" s="7">
        <f t="shared" si="0"/>
        <v>8305000</v>
      </c>
    </row>
    <row r="40" spans="1:16" ht="45" customHeight="1" x14ac:dyDescent="0.25">
      <c r="A40" s="1">
        <v>4851969</v>
      </c>
      <c r="B40" s="1" t="s">
        <v>63</v>
      </c>
      <c r="C40" s="1" t="s">
        <v>64</v>
      </c>
      <c r="D40" s="1" t="s">
        <v>65</v>
      </c>
      <c r="E40" s="1" t="s">
        <v>569</v>
      </c>
      <c r="F40" s="9">
        <v>5.117</v>
      </c>
      <c r="G40" s="16">
        <v>4.28</v>
      </c>
      <c r="H40" s="7">
        <v>953700</v>
      </c>
      <c r="I40" s="7">
        <v>4081836.0000000005</v>
      </c>
      <c r="J40" s="6">
        <v>2543000</v>
      </c>
      <c r="K40" s="7">
        <v>1732000</v>
      </c>
      <c r="L40" s="13">
        <v>61000</v>
      </c>
      <c r="M40" s="7">
        <v>32000</v>
      </c>
      <c r="N40" s="7">
        <f>VLOOKUP(A:A,[1]dotacni_rizeni_2026_KU_program_!$1:$1048576,8,FALSE)</f>
        <v>29000</v>
      </c>
      <c r="O40" s="7"/>
      <c r="P40" s="7">
        <f t="shared" si="0"/>
        <v>1793000</v>
      </c>
    </row>
    <row r="41" spans="1:16" ht="45" customHeight="1" x14ac:dyDescent="0.25">
      <c r="A41" s="1">
        <v>5470299</v>
      </c>
      <c r="B41" s="1" t="s">
        <v>66</v>
      </c>
      <c r="C41" s="1" t="s">
        <v>9</v>
      </c>
      <c r="D41" s="1" t="s">
        <v>67</v>
      </c>
      <c r="E41" s="1" t="s">
        <v>569</v>
      </c>
      <c r="F41" s="9">
        <v>2.6</v>
      </c>
      <c r="G41" s="16">
        <v>2.6</v>
      </c>
      <c r="H41" s="7">
        <v>953700</v>
      </c>
      <c r="I41" s="7">
        <v>2479620</v>
      </c>
      <c r="J41" s="6">
        <v>1339864</v>
      </c>
      <c r="K41" s="7">
        <v>1160000</v>
      </c>
      <c r="L41" s="13">
        <v>41000</v>
      </c>
      <c r="M41" s="7">
        <v>22000</v>
      </c>
      <c r="N41" s="7">
        <f>VLOOKUP(A:A,[1]dotacni_rizeni_2026_KU_program_!$1:$1048576,8,FALSE)</f>
        <v>19000</v>
      </c>
      <c r="O41" s="7"/>
      <c r="P41" s="7">
        <f t="shared" si="0"/>
        <v>1201000</v>
      </c>
    </row>
    <row r="42" spans="1:16" ht="45" customHeight="1" x14ac:dyDescent="0.25">
      <c r="A42" s="1">
        <v>3089460</v>
      </c>
      <c r="B42" s="11" t="s">
        <v>68</v>
      </c>
      <c r="C42" s="1" t="s">
        <v>69</v>
      </c>
      <c r="D42" s="1" t="s">
        <v>70</v>
      </c>
      <c r="E42" s="1" t="s">
        <v>569</v>
      </c>
      <c r="F42" s="16">
        <v>13.863</v>
      </c>
      <c r="G42" s="9">
        <v>16.600000000000001</v>
      </c>
      <c r="H42" s="7">
        <v>953700</v>
      </c>
      <c r="I42" s="7">
        <v>11516723.1</v>
      </c>
      <c r="J42" s="6">
        <v>9803200</v>
      </c>
      <c r="K42" s="7">
        <v>2839000</v>
      </c>
      <c r="L42" s="13">
        <v>100000</v>
      </c>
      <c r="M42" s="7">
        <v>53000</v>
      </c>
      <c r="N42" s="7">
        <f>VLOOKUP(A:A,[1]dotacni_rizeni_2026_KU_program_!$1:$1048576,8,FALSE)</f>
        <v>47000</v>
      </c>
      <c r="O42" s="7" t="s">
        <v>576</v>
      </c>
      <c r="P42" s="7">
        <f t="shared" si="0"/>
        <v>2939000</v>
      </c>
    </row>
    <row r="43" spans="1:16" ht="45" customHeight="1" x14ac:dyDescent="0.25">
      <c r="A43" s="1">
        <v>4009025</v>
      </c>
      <c r="B43" s="11" t="s">
        <v>68</v>
      </c>
      <c r="C43" s="1" t="s">
        <v>55</v>
      </c>
      <c r="D43" s="1" t="s">
        <v>55</v>
      </c>
      <c r="E43" s="1" t="s">
        <v>568</v>
      </c>
      <c r="F43" s="1">
        <v>84</v>
      </c>
      <c r="G43" s="14">
        <v>84</v>
      </c>
      <c r="H43" s="7">
        <v>905760</v>
      </c>
      <c r="I43" s="7">
        <v>69027840</v>
      </c>
      <c r="J43" s="6">
        <v>77271000</v>
      </c>
      <c r="K43" s="7">
        <v>18375000</v>
      </c>
      <c r="L43" s="13">
        <v>646000</v>
      </c>
      <c r="M43" s="7">
        <v>344000</v>
      </c>
      <c r="N43" s="7">
        <f>VLOOKUP(A:A,[1]dotacni_rizeni_2026_KU_program_!$1:$1048576,8,FALSE)</f>
        <v>302000</v>
      </c>
      <c r="O43" s="7" t="s">
        <v>576</v>
      </c>
      <c r="P43" s="7">
        <f t="shared" si="0"/>
        <v>19021000</v>
      </c>
    </row>
    <row r="44" spans="1:16" ht="45" customHeight="1" x14ac:dyDescent="0.25">
      <c r="A44" s="1">
        <v>9892491</v>
      </c>
      <c r="B44" s="11" t="s">
        <v>68</v>
      </c>
      <c r="C44" s="1" t="s">
        <v>41</v>
      </c>
      <c r="D44" s="1" t="s">
        <v>71</v>
      </c>
      <c r="E44" s="1" t="s">
        <v>568</v>
      </c>
      <c r="F44" s="1">
        <v>76</v>
      </c>
      <c r="G44" s="14">
        <v>76</v>
      </c>
      <c r="H44" s="7">
        <v>960432</v>
      </c>
      <c r="I44" s="7">
        <v>50528832</v>
      </c>
      <c r="J44" s="6">
        <v>78925300</v>
      </c>
      <c r="K44" s="7">
        <v>4421000</v>
      </c>
      <c r="L44" s="13">
        <v>155000</v>
      </c>
      <c r="M44" s="7">
        <v>82000</v>
      </c>
      <c r="N44" s="7">
        <f>VLOOKUP(A:A,[1]dotacni_rizeni_2026_KU_program_!$1:$1048576,8,FALSE)</f>
        <v>73000</v>
      </c>
      <c r="O44" s="7" t="s">
        <v>576</v>
      </c>
      <c r="P44" s="7">
        <f t="shared" si="0"/>
        <v>4576000</v>
      </c>
    </row>
    <row r="45" spans="1:16" ht="45" customHeight="1" x14ac:dyDescent="0.25">
      <c r="A45" s="1">
        <v>5293808</v>
      </c>
      <c r="B45" s="1" t="s">
        <v>72</v>
      </c>
      <c r="C45" s="1" t="s">
        <v>26</v>
      </c>
      <c r="D45" s="1" t="s">
        <v>73</v>
      </c>
      <c r="E45" s="1" t="s">
        <v>569</v>
      </c>
      <c r="F45" s="9">
        <v>7.5940000000000003</v>
      </c>
      <c r="G45" s="16">
        <v>7.59</v>
      </c>
      <c r="H45" s="7">
        <v>953700</v>
      </c>
      <c r="I45" s="7">
        <v>7238583</v>
      </c>
      <c r="J45" s="6">
        <v>5116684</v>
      </c>
      <c r="K45" s="7">
        <v>4388000</v>
      </c>
      <c r="L45" s="13">
        <v>155000</v>
      </c>
      <c r="M45" s="7">
        <v>83000</v>
      </c>
      <c r="N45" s="7">
        <f>VLOOKUP(A:A,[1]dotacni_rizeni_2026_KU_program_!$1:$1048576,8,FALSE)</f>
        <v>72000</v>
      </c>
      <c r="O45" s="7"/>
      <c r="P45" s="7">
        <f t="shared" si="0"/>
        <v>4543000</v>
      </c>
    </row>
    <row r="46" spans="1:16" ht="45" customHeight="1" x14ac:dyDescent="0.25">
      <c r="A46" s="1">
        <v>9283831</v>
      </c>
      <c r="B46" s="1" t="s">
        <v>72</v>
      </c>
      <c r="C46" s="1" t="s">
        <v>74</v>
      </c>
      <c r="D46" s="1" t="s">
        <v>75</v>
      </c>
      <c r="E46" s="1" t="s">
        <v>569</v>
      </c>
      <c r="F46" s="9">
        <v>4.7039999999999997</v>
      </c>
      <c r="G46" s="16">
        <v>4</v>
      </c>
      <c r="H46" s="7">
        <v>953700</v>
      </c>
      <c r="I46" s="7">
        <v>3814800</v>
      </c>
      <c r="J46" s="6">
        <v>3104211</v>
      </c>
      <c r="K46" s="7">
        <v>2081000</v>
      </c>
      <c r="L46" s="13">
        <v>73000</v>
      </c>
      <c r="M46" s="7">
        <v>39000</v>
      </c>
      <c r="N46" s="7">
        <f>VLOOKUP(A:A,[1]dotacni_rizeni_2026_KU_program_!$1:$1048576,8,FALSE)</f>
        <v>34000</v>
      </c>
      <c r="O46" s="7"/>
      <c r="P46" s="7">
        <f t="shared" si="0"/>
        <v>2154000</v>
      </c>
    </row>
    <row r="47" spans="1:16" ht="45" customHeight="1" x14ac:dyDescent="0.25">
      <c r="A47" s="1">
        <v>6931029</v>
      </c>
      <c r="B47" s="1" t="s">
        <v>76</v>
      </c>
      <c r="C47" s="1" t="s">
        <v>26</v>
      </c>
      <c r="D47" s="1" t="s">
        <v>77</v>
      </c>
      <c r="E47" s="1" t="s">
        <v>569</v>
      </c>
      <c r="F47" s="16">
        <v>2.3719999999999999</v>
      </c>
      <c r="G47" s="9">
        <v>2.5</v>
      </c>
      <c r="H47" s="7">
        <v>953700</v>
      </c>
      <c r="I47" s="7">
        <v>2262176.4</v>
      </c>
      <c r="J47" s="6">
        <v>2112280</v>
      </c>
      <c r="K47" s="7">
        <v>1371000</v>
      </c>
      <c r="L47" s="13">
        <v>48000</v>
      </c>
      <c r="M47" s="7">
        <v>26000</v>
      </c>
      <c r="N47" s="7">
        <f>VLOOKUP(A:A,[1]dotacni_rizeni_2026_KU_program_!$1:$1048576,8,FALSE)</f>
        <v>22000</v>
      </c>
      <c r="O47" s="7"/>
      <c r="P47" s="7">
        <f t="shared" si="0"/>
        <v>1419000</v>
      </c>
    </row>
    <row r="48" spans="1:16" ht="45" customHeight="1" x14ac:dyDescent="0.25">
      <c r="A48" s="1">
        <v>6894360</v>
      </c>
      <c r="B48" s="1" t="s">
        <v>78</v>
      </c>
      <c r="C48" s="1" t="s">
        <v>79</v>
      </c>
      <c r="D48" s="1" t="s">
        <v>80</v>
      </c>
      <c r="E48" s="1" t="s">
        <v>569</v>
      </c>
      <c r="F48" s="9">
        <v>3.1920000000000002</v>
      </c>
      <c r="G48" s="16">
        <v>2.9</v>
      </c>
      <c r="H48" s="7">
        <v>953700</v>
      </c>
      <c r="I48" s="7">
        <v>2765730</v>
      </c>
      <c r="J48" s="6">
        <v>1901400</v>
      </c>
      <c r="K48" s="7">
        <v>1173000</v>
      </c>
      <c r="L48" s="13">
        <v>42000</v>
      </c>
      <c r="M48" s="7">
        <v>22000</v>
      </c>
      <c r="N48" s="7">
        <f>VLOOKUP(A:A,[1]dotacni_rizeni_2026_KU_program_!$1:$1048576,8,FALSE)</f>
        <v>20000</v>
      </c>
      <c r="O48" s="7"/>
      <c r="P48" s="7">
        <f t="shared" si="0"/>
        <v>1215000</v>
      </c>
    </row>
    <row r="49" spans="1:16" ht="45" customHeight="1" x14ac:dyDescent="0.25">
      <c r="A49" s="1">
        <v>7370397</v>
      </c>
      <c r="B49" s="1" t="s">
        <v>78</v>
      </c>
      <c r="C49" s="1" t="s">
        <v>17</v>
      </c>
      <c r="D49" s="1" t="s">
        <v>81</v>
      </c>
      <c r="E49" s="1" t="s">
        <v>569</v>
      </c>
      <c r="F49" s="9">
        <v>3.016</v>
      </c>
      <c r="G49" s="16">
        <v>2.95</v>
      </c>
      <c r="H49" s="7">
        <v>953700</v>
      </c>
      <c r="I49" s="7">
        <v>2813415</v>
      </c>
      <c r="J49" s="6">
        <v>1246350</v>
      </c>
      <c r="K49" s="7">
        <v>1079000</v>
      </c>
      <c r="L49" s="13">
        <v>38000</v>
      </c>
      <c r="M49" s="7">
        <v>20000</v>
      </c>
      <c r="N49" s="7">
        <f>VLOOKUP(A:A,[1]dotacni_rizeni_2026_KU_program_!$1:$1048576,8,FALSE)</f>
        <v>18000</v>
      </c>
      <c r="O49" s="7"/>
      <c r="P49" s="7">
        <f t="shared" si="0"/>
        <v>1117000</v>
      </c>
    </row>
    <row r="50" spans="1:16" ht="45" customHeight="1" x14ac:dyDescent="0.25">
      <c r="A50" s="1">
        <v>9375088</v>
      </c>
      <c r="B50" s="1" t="s">
        <v>82</v>
      </c>
      <c r="C50" s="1" t="s">
        <v>9</v>
      </c>
      <c r="D50" s="1" t="s">
        <v>83</v>
      </c>
      <c r="E50" s="1" t="s">
        <v>569</v>
      </c>
      <c r="F50" s="9">
        <v>10.087</v>
      </c>
      <c r="G50" s="16">
        <v>2</v>
      </c>
      <c r="H50" s="7">
        <v>953700</v>
      </c>
      <c r="I50" s="7">
        <v>1907400</v>
      </c>
      <c r="J50" s="6">
        <v>1465492</v>
      </c>
      <c r="K50" s="7">
        <v>1156000</v>
      </c>
      <c r="L50" s="13">
        <v>41000</v>
      </c>
      <c r="M50" s="7">
        <v>22000</v>
      </c>
      <c r="N50" s="7">
        <f>VLOOKUP(A:A,[1]dotacni_rizeni_2026_KU_program_!$1:$1048576,8,FALSE)</f>
        <v>19000</v>
      </c>
      <c r="O50" s="7"/>
      <c r="P50" s="7">
        <f t="shared" si="0"/>
        <v>1197000</v>
      </c>
    </row>
    <row r="51" spans="1:16" ht="45" customHeight="1" x14ac:dyDescent="0.25">
      <c r="A51" s="1">
        <v>5693449</v>
      </c>
      <c r="B51" s="1" t="s">
        <v>84</v>
      </c>
      <c r="C51" s="1" t="s">
        <v>85</v>
      </c>
      <c r="D51" s="1" t="s">
        <v>86</v>
      </c>
      <c r="E51" s="1" t="s">
        <v>568</v>
      </c>
      <c r="F51" s="1">
        <v>11</v>
      </c>
      <c r="G51" s="14">
        <v>9</v>
      </c>
      <c r="H51" s="7">
        <v>1178712</v>
      </c>
      <c r="I51" s="7">
        <v>8929703.4545454551</v>
      </c>
      <c r="J51" s="6">
        <v>6240000</v>
      </c>
      <c r="K51" s="7">
        <v>5405000</v>
      </c>
      <c r="L51" s="13">
        <v>189000</v>
      </c>
      <c r="M51" s="7">
        <v>101000</v>
      </c>
      <c r="N51" s="7">
        <f>VLOOKUP(A:A,[1]dotacni_rizeni_2026_KU_program_!$1:$1048576,8,FALSE)</f>
        <v>88000</v>
      </c>
      <c r="O51" s="7"/>
      <c r="P51" s="7">
        <f t="shared" si="0"/>
        <v>5594000</v>
      </c>
    </row>
    <row r="52" spans="1:16" ht="45" customHeight="1" x14ac:dyDescent="0.25">
      <c r="A52" s="1">
        <v>8210038</v>
      </c>
      <c r="B52" s="11" t="s">
        <v>87</v>
      </c>
      <c r="C52" s="1" t="s">
        <v>85</v>
      </c>
      <c r="D52" s="1" t="s">
        <v>88</v>
      </c>
      <c r="E52" s="1" t="s">
        <v>569</v>
      </c>
      <c r="F52" s="9">
        <v>5.3940000000000001</v>
      </c>
      <c r="G52" s="16">
        <v>5</v>
      </c>
      <c r="H52" s="7">
        <v>953700</v>
      </c>
      <c r="I52" s="7">
        <v>4525174.082313682</v>
      </c>
      <c r="J52" s="6">
        <v>2450000</v>
      </c>
      <c r="K52" s="7">
        <v>1424000</v>
      </c>
      <c r="L52" s="13">
        <v>50000</v>
      </c>
      <c r="M52" s="7">
        <v>27000</v>
      </c>
      <c r="N52" s="7">
        <f>VLOOKUP(A:A,[1]dotacni_rizeni_2026_KU_program_!$1:$1048576,8,FALSE)</f>
        <v>23000</v>
      </c>
      <c r="O52" s="7" t="s">
        <v>576</v>
      </c>
      <c r="P52" s="7">
        <f t="shared" si="0"/>
        <v>1474000</v>
      </c>
    </row>
    <row r="53" spans="1:16" ht="46.5" customHeight="1" x14ac:dyDescent="0.25">
      <c r="A53" s="1">
        <v>9883774</v>
      </c>
      <c r="B53" s="11" t="s">
        <v>87</v>
      </c>
      <c r="C53" s="1" t="s">
        <v>41</v>
      </c>
      <c r="D53" s="1" t="s">
        <v>89</v>
      </c>
      <c r="E53" s="1" t="s">
        <v>568</v>
      </c>
      <c r="F53" s="1">
        <v>4</v>
      </c>
      <c r="G53" s="14">
        <v>4</v>
      </c>
      <c r="H53" s="7">
        <v>3199944</v>
      </c>
      <c r="I53" s="7">
        <v>11791776</v>
      </c>
      <c r="J53" s="6">
        <v>7504104</v>
      </c>
      <c r="K53" s="7">
        <v>4710000</v>
      </c>
      <c r="L53" s="13">
        <v>166000</v>
      </c>
      <c r="M53" s="7">
        <v>88000</v>
      </c>
      <c r="N53" s="7">
        <f>VLOOKUP(A:A,[1]dotacni_rizeni_2026_KU_program_!$1:$1048576,8,FALSE)</f>
        <v>78000</v>
      </c>
      <c r="O53" s="7" t="s">
        <v>576</v>
      </c>
      <c r="P53" s="7">
        <f t="shared" si="0"/>
        <v>4876000</v>
      </c>
    </row>
    <row r="54" spans="1:16" ht="45" customHeight="1" x14ac:dyDescent="0.25">
      <c r="A54" s="1">
        <v>1072525</v>
      </c>
      <c r="B54" s="3" t="s">
        <v>90</v>
      </c>
      <c r="C54" s="1" t="s">
        <v>9</v>
      </c>
      <c r="D54" s="1" t="s">
        <v>91</v>
      </c>
      <c r="E54" s="1" t="s">
        <v>569</v>
      </c>
      <c r="F54" s="9">
        <v>2.8479999999999999</v>
      </c>
      <c r="G54" s="16">
        <v>2.8</v>
      </c>
      <c r="H54" s="7">
        <v>953700</v>
      </c>
      <c r="I54" s="7">
        <v>2670360</v>
      </c>
      <c r="J54" s="6">
        <v>580000</v>
      </c>
      <c r="K54" s="7">
        <v>502000</v>
      </c>
      <c r="L54" s="13">
        <v>18000</v>
      </c>
      <c r="M54" s="7">
        <v>9000</v>
      </c>
      <c r="N54" s="7">
        <f>VLOOKUP(A:A,[1]dotacni_rizeni_2026_KU_program_!$1:$1048576,8,FALSE)</f>
        <v>9000</v>
      </c>
      <c r="O54" s="7" t="s">
        <v>598</v>
      </c>
      <c r="P54" s="7">
        <f t="shared" si="0"/>
        <v>520000</v>
      </c>
    </row>
    <row r="55" spans="1:16" ht="45" customHeight="1" x14ac:dyDescent="0.25">
      <c r="A55" s="1">
        <v>3240405</v>
      </c>
      <c r="B55" s="3" t="s">
        <v>90</v>
      </c>
      <c r="C55" s="1" t="s">
        <v>24</v>
      </c>
      <c r="D55" s="1" t="s">
        <v>25</v>
      </c>
      <c r="E55" s="1" t="s">
        <v>569</v>
      </c>
      <c r="F55" s="9">
        <v>18.834</v>
      </c>
      <c r="G55" s="16">
        <v>16.2</v>
      </c>
      <c r="H55" s="7">
        <v>953700</v>
      </c>
      <c r="I55" s="7">
        <v>14483565.358394394</v>
      </c>
      <c r="J55" s="6">
        <v>4700000</v>
      </c>
      <c r="K55" s="7">
        <v>4071000</v>
      </c>
      <c r="L55" s="13">
        <v>143000</v>
      </c>
      <c r="M55" s="7">
        <v>76000</v>
      </c>
      <c r="N55" s="7">
        <f>VLOOKUP(A:A,[1]dotacni_rizeni_2026_KU_program_!$1:$1048576,8,FALSE)</f>
        <v>67000</v>
      </c>
      <c r="O55" s="7" t="s">
        <v>598</v>
      </c>
      <c r="P55" s="7">
        <f t="shared" si="0"/>
        <v>4214000</v>
      </c>
    </row>
    <row r="56" spans="1:16" ht="45" customHeight="1" x14ac:dyDescent="0.25">
      <c r="A56" s="1">
        <v>4549974</v>
      </c>
      <c r="B56" s="3" t="s">
        <v>90</v>
      </c>
      <c r="C56" s="1" t="s">
        <v>92</v>
      </c>
      <c r="D56" s="1" t="s">
        <v>93</v>
      </c>
      <c r="E56" s="1" t="s">
        <v>569</v>
      </c>
      <c r="F56" s="9">
        <v>4.2110000000000003</v>
      </c>
      <c r="G56" s="16">
        <v>3.2</v>
      </c>
      <c r="H56" s="7">
        <v>953700</v>
      </c>
      <c r="I56" s="7">
        <v>3051840</v>
      </c>
      <c r="J56" s="6">
        <v>1400000</v>
      </c>
      <c r="K56" s="7">
        <v>1212000</v>
      </c>
      <c r="L56" s="13">
        <v>43000</v>
      </c>
      <c r="M56" s="7">
        <v>23000</v>
      </c>
      <c r="N56" s="7">
        <f>VLOOKUP(A:A,[1]dotacni_rizeni_2026_KU_program_!$1:$1048576,8,FALSE)</f>
        <v>20000</v>
      </c>
      <c r="O56" s="7" t="s">
        <v>598</v>
      </c>
      <c r="P56" s="7">
        <f t="shared" si="0"/>
        <v>1255000</v>
      </c>
    </row>
    <row r="57" spans="1:16" ht="45" customHeight="1" x14ac:dyDescent="0.25">
      <c r="A57" s="1">
        <v>4726799</v>
      </c>
      <c r="B57" s="3" t="s">
        <v>94</v>
      </c>
      <c r="C57" s="1" t="s">
        <v>24</v>
      </c>
      <c r="D57" s="1" t="s">
        <v>25</v>
      </c>
      <c r="E57" s="1" t="s">
        <v>569</v>
      </c>
      <c r="F57" s="16">
        <v>16.600000000000001</v>
      </c>
      <c r="G57" s="9">
        <v>17.2</v>
      </c>
      <c r="H57" s="7">
        <v>953700</v>
      </c>
      <c r="I57" s="7">
        <v>15474420.000000002</v>
      </c>
      <c r="J57" s="6">
        <v>4750000</v>
      </c>
      <c r="K57" s="7">
        <v>4114000</v>
      </c>
      <c r="L57" s="13">
        <v>144000</v>
      </c>
      <c r="M57" s="7">
        <v>77000</v>
      </c>
      <c r="N57" s="7">
        <f>VLOOKUP(A:A,[1]dotacni_rizeni_2026_KU_program_!$1:$1048576,8,FALSE)</f>
        <v>67000</v>
      </c>
      <c r="O57" s="7" t="s">
        <v>597</v>
      </c>
      <c r="P57" s="7">
        <f t="shared" si="0"/>
        <v>4258000</v>
      </c>
    </row>
    <row r="58" spans="1:16" ht="45" customHeight="1" x14ac:dyDescent="0.25">
      <c r="A58" s="1">
        <v>7275287</v>
      </c>
      <c r="B58" s="3" t="s">
        <v>94</v>
      </c>
      <c r="C58" s="1" t="s">
        <v>85</v>
      </c>
      <c r="D58" s="1" t="s">
        <v>95</v>
      </c>
      <c r="E58" s="1" t="s">
        <v>569</v>
      </c>
      <c r="F58" s="9">
        <v>15.7</v>
      </c>
      <c r="G58" s="16">
        <v>15.5</v>
      </c>
      <c r="H58" s="7">
        <v>953700</v>
      </c>
      <c r="I58" s="7">
        <v>13168424.840764331</v>
      </c>
      <c r="J58" s="6">
        <v>6601000</v>
      </c>
      <c r="K58" s="7">
        <v>5026000</v>
      </c>
      <c r="L58" s="13">
        <v>177000</v>
      </c>
      <c r="M58" s="7">
        <v>94000</v>
      </c>
      <c r="N58" s="7">
        <f>VLOOKUP(A:A,[1]dotacni_rizeni_2026_KU_program_!$1:$1048576,8,FALSE)</f>
        <v>83000</v>
      </c>
      <c r="O58" s="7" t="s">
        <v>597</v>
      </c>
      <c r="P58" s="7">
        <f t="shared" si="0"/>
        <v>5203000</v>
      </c>
    </row>
    <row r="59" spans="1:16" ht="45" customHeight="1" x14ac:dyDescent="0.25">
      <c r="A59" s="1">
        <v>8568124</v>
      </c>
      <c r="B59" s="3" t="s">
        <v>94</v>
      </c>
      <c r="C59" s="1" t="s">
        <v>31</v>
      </c>
      <c r="D59" s="1" t="s">
        <v>32</v>
      </c>
      <c r="E59" s="1" t="s">
        <v>568</v>
      </c>
      <c r="F59" s="1">
        <v>55</v>
      </c>
      <c r="G59" s="14">
        <v>55</v>
      </c>
      <c r="H59" s="7">
        <v>960432</v>
      </c>
      <c r="I59" s="7">
        <v>36299760</v>
      </c>
      <c r="J59" s="6">
        <v>9683000</v>
      </c>
      <c r="K59" s="7">
        <v>8387000</v>
      </c>
      <c r="L59" s="13">
        <v>295000</v>
      </c>
      <c r="M59" s="7">
        <v>157000</v>
      </c>
      <c r="N59" s="7">
        <f>VLOOKUP(A:A,[1]dotacni_rizeni_2026_KU_program_!$1:$1048576,8,FALSE)</f>
        <v>138000</v>
      </c>
      <c r="O59" s="7" t="s">
        <v>597</v>
      </c>
      <c r="P59" s="7">
        <f t="shared" si="0"/>
        <v>8682000</v>
      </c>
    </row>
    <row r="60" spans="1:16" ht="45" customHeight="1" x14ac:dyDescent="0.25">
      <c r="A60" s="1">
        <v>1807017</v>
      </c>
      <c r="B60" s="3" t="s">
        <v>96</v>
      </c>
      <c r="C60" s="1" t="s">
        <v>85</v>
      </c>
      <c r="D60" s="1" t="s">
        <v>97</v>
      </c>
      <c r="E60" s="1" t="s">
        <v>568</v>
      </c>
      <c r="F60" s="1">
        <v>27</v>
      </c>
      <c r="G60" s="14">
        <v>27</v>
      </c>
      <c r="H60" s="7">
        <v>873120</v>
      </c>
      <c r="I60" s="7">
        <v>19038240</v>
      </c>
      <c r="J60" s="6">
        <v>3908000</v>
      </c>
      <c r="K60" s="7">
        <v>3385000</v>
      </c>
      <c r="L60" s="13">
        <v>119000</v>
      </c>
      <c r="M60" s="7">
        <v>63000</v>
      </c>
      <c r="N60" s="7">
        <f>VLOOKUP(A:A,[1]dotacni_rizeni_2026_KU_program_!$1:$1048576,8,FALSE)</f>
        <v>56000</v>
      </c>
      <c r="O60" s="7" t="s">
        <v>596</v>
      </c>
      <c r="P60" s="7">
        <f t="shared" si="0"/>
        <v>3504000</v>
      </c>
    </row>
    <row r="61" spans="1:16" ht="45" customHeight="1" x14ac:dyDescent="0.25">
      <c r="A61" s="1">
        <v>8120676</v>
      </c>
      <c r="B61" s="3" t="s">
        <v>96</v>
      </c>
      <c r="C61" s="1" t="s">
        <v>24</v>
      </c>
      <c r="D61" s="1" t="s">
        <v>25</v>
      </c>
      <c r="E61" s="1" t="s">
        <v>569</v>
      </c>
      <c r="F61" s="9">
        <v>47.5</v>
      </c>
      <c r="G61" s="16">
        <v>42.88</v>
      </c>
      <c r="H61" s="7">
        <v>953700</v>
      </c>
      <c r="I61" s="7">
        <v>38998908.631578945</v>
      </c>
      <c r="J61" s="6">
        <v>9616600</v>
      </c>
      <c r="K61" s="7">
        <v>8329000</v>
      </c>
      <c r="L61" s="13">
        <v>293000</v>
      </c>
      <c r="M61" s="7">
        <v>156000</v>
      </c>
      <c r="N61" s="7">
        <f>VLOOKUP(A:A,[1]dotacni_rizeni_2026_KU_program_!$1:$1048576,8,FALSE)</f>
        <v>137000</v>
      </c>
      <c r="O61" s="7" t="s">
        <v>596</v>
      </c>
      <c r="P61" s="7">
        <f t="shared" si="0"/>
        <v>8622000</v>
      </c>
    </row>
    <row r="62" spans="1:16" ht="45" customHeight="1" x14ac:dyDescent="0.25">
      <c r="A62" s="1">
        <v>2181992</v>
      </c>
      <c r="B62" s="3" t="s">
        <v>98</v>
      </c>
      <c r="C62" s="1" t="s">
        <v>39</v>
      </c>
      <c r="D62" s="1" t="s">
        <v>99</v>
      </c>
      <c r="E62" s="1" t="s">
        <v>568</v>
      </c>
      <c r="F62" s="1">
        <v>33</v>
      </c>
      <c r="G62" s="14">
        <v>33</v>
      </c>
      <c r="H62" s="7">
        <v>1004088</v>
      </c>
      <c r="I62" s="7">
        <v>22874904</v>
      </c>
      <c r="J62" s="6">
        <v>10173000</v>
      </c>
      <c r="K62" s="7">
        <v>8811000</v>
      </c>
      <c r="L62" s="13">
        <v>310000</v>
      </c>
      <c r="M62" s="7">
        <v>165000</v>
      </c>
      <c r="N62" s="7">
        <f>VLOOKUP(A:A,[1]dotacni_rizeni_2026_KU_program_!$1:$1048576,8,FALSE)</f>
        <v>145000</v>
      </c>
      <c r="O62" s="7" t="s">
        <v>595</v>
      </c>
      <c r="P62" s="7">
        <f t="shared" si="0"/>
        <v>9121000</v>
      </c>
    </row>
    <row r="63" spans="1:16" ht="45" customHeight="1" x14ac:dyDescent="0.25">
      <c r="A63" s="1">
        <v>3027697</v>
      </c>
      <c r="B63" s="3" t="s">
        <v>98</v>
      </c>
      <c r="C63" s="1" t="s">
        <v>39</v>
      </c>
      <c r="D63" s="1" t="s">
        <v>100</v>
      </c>
      <c r="E63" s="1" t="s">
        <v>568</v>
      </c>
      <c r="F63" s="1">
        <v>23</v>
      </c>
      <c r="G63" s="14">
        <v>23</v>
      </c>
      <c r="H63" s="7">
        <v>1004088</v>
      </c>
      <c r="I63" s="7">
        <v>15858024</v>
      </c>
      <c r="J63" s="6">
        <v>7000000</v>
      </c>
      <c r="K63" s="7">
        <v>6063000</v>
      </c>
      <c r="L63" s="13">
        <v>213000</v>
      </c>
      <c r="M63" s="7">
        <v>113000</v>
      </c>
      <c r="N63" s="7">
        <f>VLOOKUP(A:A,[1]dotacni_rizeni_2026_KU_program_!$1:$1048576,8,FALSE)</f>
        <v>100000</v>
      </c>
      <c r="O63" s="7" t="s">
        <v>595</v>
      </c>
      <c r="P63" s="7">
        <f t="shared" si="0"/>
        <v>6276000</v>
      </c>
    </row>
    <row r="64" spans="1:16" ht="45" customHeight="1" x14ac:dyDescent="0.25">
      <c r="A64" s="1">
        <v>3065073</v>
      </c>
      <c r="B64" s="3" t="s">
        <v>98</v>
      </c>
      <c r="C64" s="1" t="s">
        <v>31</v>
      </c>
      <c r="D64" s="1" t="s">
        <v>101</v>
      </c>
      <c r="E64" s="1" t="s">
        <v>568</v>
      </c>
      <c r="F64" s="1">
        <v>47</v>
      </c>
      <c r="G64" s="14">
        <v>47</v>
      </c>
      <c r="H64" s="7">
        <v>1004088</v>
      </c>
      <c r="I64" s="7">
        <v>32324136</v>
      </c>
      <c r="J64" s="6">
        <v>13200000</v>
      </c>
      <c r="K64" s="7">
        <v>11433000</v>
      </c>
      <c r="L64" s="13">
        <v>402000</v>
      </c>
      <c r="M64" s="7">
        <v>214000</v>
      </c>
      <c r="N64" s="7">
        <f>VLOOKUP(A:A,[1]dotacni_rizeni_2026_KU_program_!$1:$1048576,8,FALSE)</f>
        <v>188000</v>
      </c>
      <c r="O64" s="7" t="s">
        <v>595</v>
      </c>
      <c r="P64" s="7">
        <f t="shared" si="0"/>
        <v>11835000</v>
      </c>
    </row>
    <row r="65" spans="1:16" ht="45" customHeight="1" x14ac:dyDescent="0.25">
      <c r="A65" s="1">
        <v>4752879</v>
      </c>
      <c r="B65" s="3" t="s">
        <v>98</v>
      </c>
      <c r="C65" s="1" t="s">
        <v>39</v>
      </c>
      <c r="D65" s="1" t="s">
        <v>102</v>
      </c>
      <c r="E65" s="1" t="s">
        <v>568</v>
      </c>
      <c r="F65" s="1">
        <v>47</v>
      </c>
      <c r="G65" s="14">
        <v>47</v>
      </c>
      <c r="H65" s="7">
        <v>1004088</v>
      </c>
      <c r="I65" s="7">
        <v>32684136</v>
      </c>
      <c r="J65" s="6">
        <v>11921000</v>
      </c>
      <c r="K65" s="7">
        <v>10325000</v>
      </c>
      <c r="L65" s="13">
        <v>363000</v>
      </c>
      <c r="M65" s="7">
        <v>193000</v>
      </c>
      <c r="N65" s="7">
        <f>VLOOKUP(A:A,[1]dotacni_rizeni_2026_KU_program_!$1:$1048576,8,FALSE)</f>
        <v>170000</v>
      </c>
      <c r="O65" s="7" t="s">
        <v>595</v>
      </c>
      <c r="P65" s="7">
        <f t="shared" si="0"/>
        <v>10688000</v>
      </c>
    </row>
    <row r="66" spans="1:16" ht="45" customHeight="1" x14ac:dyDescent="0.25">
      <c r="A66" s="1">
        <v>5412859</v>
      </c>
      <c r="B66" s="3" t="s">
        <v>98</v>
      </c>
      <c r="C66" s="1" t="s">
        <v>24</v>
      </c>
      <c r="D66" s="1" t="s">
        <v>25</v>
      </c>
      <c r="E66" s="1" t="s">
        <v>569</v>
      </c>
      <c r="F66" s="9">
        <v>56.083000000000006</v>
      </c>
      <c r="G66" s="16">
        <v>54</v>
      </c>
      <c r="H66" s="7">
        <v>953700</v>
      </c>
      <c r="I66" s="7">
        <v>48719545.734001391</v>
      </c>
      <c r="J66" s="6">
        <v>19791000</v>
      </c>
      <c r="K66" s="7">
        <v>17142000</v>
      </c>
      <c r="L66" s="13">
        <v>603000</v>
      </c>
      <c r="M66" s="7">
        <v>321000</v>
      </c>
      <c r="N66" s="7">
        <f>VLOOKUP(A:A,[1]dotacni_rizeni_2026_KU_program_!$1:$1048576,8,FALSE)</f>
        <v>282000</v>
      </c>
      <c r="O66" s="7" t="s">
        <v>595</v>
      </c>
      <c r="P66" s="7">
        <f t="shared" si="0"/>
        <v>17745000</v>
      </c>
    </row>
    <row r="67" spans="1:16" ht="45" customHeight="1" x14ac:dyDescent="0.25">
      <c r="A67" s="1">
        <v>6221883</v>
      </c>
      <c r="B67" s="3" t="s">
        <v>98</v>
      </c>
      <c r="C67" s="1" t="s">
        <v>31</v>
      </c>
      <c r="D67" s="1" t="s">
        <v>103</v>
      </c>
      <c r="E67" s="1" t="s">
        <v>568</v>
      </c>
      <c r="F67" s="1">
        <v>22</v>
      </c>
      <c r="G67" s="14">
        <v>22</v>
      </c>
      <c r="H67" s="7">
        <v>1004088</v>
      </c>
      <c r="I67" s="7">
        <v>15105936</v>
      </c>
      <c r="J67" s="6">
        <v>7000000</v>
      </c>
      <c r="K67" s="7">
        <v>5444000</v>
      </c>
      <c r="L67" s="13">
        <v>191000</v>
      </c>
      <c r="M67" s="7">
        <v>102000</v>
      </c>
      <c r="N67" s="7">
        <f>VLOOKUP(A:A,[1]dotacni_rizeni_2026_KU_program_!$1:$1048576,8,FALSE)</f>
        <v>89000</v>
      </c>
      <c r="O67" s="7" t="s">
        <v>595</v>
      </c>
      <c r="P67" s="7">
        <f t="shared" ref="P67:P128" si="1">K67+L67</f>
        <v>5635000</v>
      </c>
    </row>
    <row r="68" spans="1:16" ht="45" customHeight="1" x14ac:dyDescent="0.25">
      <c r="A68" s="1">
        <v>6552077</v>
      </c>
      <c r="B68" s="3" t="s">
        <v>98</v>
      </c>
      <c r="C68" s="1" t="s">
        <v>85</v>
      </c>
      <c r="D68" s="1" t="s">
        <v>104</v>
      </c>
      <c r="E68" s="1" t="s">
        <v>568</v>
      </c>
      <c r="F68" s="1">
        <v>8</v>
      </c>
      <c r="G68" s="14">
        <v>8</v>
      </c>
      <c r="H68" s="7">
        <v>873120</v>
      </c>
      <c r="I68" s="7">
        <v>5640960</v>
      </c>
      <c r="J68" s="6">
        <v>2746000</v>
      </c>
      <c r="K68" s="7">
        <v>1991000</v>
      </c>
      <c r="L68" s="13">
        <v>70000</v>
      </c>
      <c r="M68" s="7">
        <v>37000</v>
      </c>
      <c r="N68" s="7">
        <f>VLOOKUP(A:A,[1]dotacni_rizeni_2026_KU_program_!$1:$1048576,8,FALSE)</f>
        <v>33000</v>
      </c>
      <c r="O68" s="7" t="s">
        <v>595</v>
      </c>
      <c r="P68" s="7">
        <f t="shared" si="1"/>
        <v>2061000</v>
      </c>
    </row>
    <row r="69" spans="1:16" ht="45" customHeight="1" x14ac:dyDescent="0.25">
      <c r="A69" s="1">
        <v>8128175</v>
      </c>
      <c r="B69" s="3" t="s">
        <v>98</v>
      </c>
      <c r="C69" s="1" t="s">
        <v>85</v>
      </c>
      <c r="D69" s="1" t="s">
        <v>105</v>
      </c>
      <c r="E69" s="1" t="s">
        <v>568</v>
      </c>
      <c r="F69" s="1">
        <v>6</v>
      </c>
      <c r="G69" s="14">
        <v>6</v>
      </c>
      <c r="H69" s="7">
        <v>873120</v>
      </c>
      <c r="I69" s="7">
        <v>4230720</v>
      </c>
      <c r="J69" s="6">
        <v>2310000</v>
      </c>
      <c r="K69" s="7">
        <v>1952000</v>
      </c>
      <c r="L69" s="13">
        <v>69000</v>
      </c>
      <c r="M69" s="7">
        <v>36000</v>
      </c>
      <c r="N69" s="7">
        <f>VLOOKUP(A:A,[1]dotacni_rizeni_2026_KU_program_!$1:$1048576,8,FALSE)</f>
        <v>33000</v>
      </c>
      <c r="O69" s="7" t="s">
        <v>595</v>
      </c>
      <c r="P69" s="7">
        <f t="shared" si="1"/>
        <v>2021000</v>
      </c>
    </row>
    <row r="70" spans="1:16" ht="45" customHeight="1" x14ac:dyDescent="0.25">
      <c r="A70" s="1">
        <v>8433749</v>
      </c>
      <c r="B70" s="3" t="s">
        <v>98</v>
      </c>
      <c r="C70" s="1" t="s">
        <v>85</v>
      </c>
      <c r="D70" s="1" t="s">
        <v>106</v>
      </c>
      <c r="E70" s="1" t="s">
        <v>568</v>
      </c>
      <c r="F70" s="1">
        <v>6</v>
      </c>
      <c r="G70" s="14">
        <v>6</v>
      </c>
      <c r="H70" s="7">
        <v>873120</v>
      </c>
      <c r="I70" s="7">
        <v>4230720</v>
      </c>
      <c r="J70" s="6">
        <v>2123000</v>
      </c>
      <c r="K70" s="7">
        <v>1258000</v>
      </c>
      <c r="L70" s="13">
        <v>45000</v>
      </c>
      <c r="M70" s="7">
        <v>24000</v>
      </c>
      <c r="N70" s="7">
        <f>VLOOKUP(A:A,[1]dotacni_rizeni_2026_KU_program_!$1:$1048576,8,FALSE)</f>
        <v>21000</v>
      </c>
      <c r="O70" s="7" t="s">
        <v>595</v>
      </c>
      <c r="P70" s="7">
        <f t="shared" si="1"/>
        <v>1303000</v>
      </c>
    </row>
    <row r="71" spans="1:16" ht="45" customHeight="1" x14ac:dyDescent="0.25">
      <c r="A71" s="1">
        <v>7560369</v>
      </c>
      <c r="B71" s="3" t="s">
        <v>107</v>
      </c>
      <c r="C71" s="1" t="s">
        <v>24</v>
      </c>
      <c r="D71" s="1" t="s">
        <v>108</v>
      </c>
      <c r="E71" s="1" t="s">
        <v>569</v>
      </c>
      <c r="F71" s="9">
        <v>8.8030000000000008</v>
      </c>
      <c r="G71" s="16">
        <v>6.6</v>
      </c>
      <c r="H71" s="7">
        <v>953700</v>
      </c>
      <c r="I71" s="7">
        <v>5444760.9065091442</v>
      </c>
      <c r="J71" s="6">
        <v>4500000</v>
      </c>
      <c r="K71" s="7">
        <v>2373000</v>
      </c>
      <c r="L71" s="13">
        <v>84000</v>
      </c>
      <c r="M71" s="7">
        <v>45000</v>
      </c>
      <c r="N71" s="7">
        <f>VLOOKUP(A:A,[1]dotacni_rizeni_2026_KU_program_!$1:$1048576,8,FALSE)</f>
        <v>39000</v>
      </c>
      <c r="O71" s="7" t="s">
        <v>594</v>
      </c>
      <c r="P71" s="7">
        <f t="shared" si="1"/>
        <v>2457000</v>
      </c>
    </row>
    <row r="72" spans="1:16" ht="45" customHeight="1" x14ac:dyDescent="0.25">
      <c r="A72" s="1">
        <v>8429414</v>
      </c>
      <c r="B72" s="3" t="s">
        <v>107</v>
      </c>
      <c r="C72" s="1" t="s">
        <v>85</v>
      </c>
      <c r="D72" s="1" t="s">
        <v>109</v>
      </c>
      <c r="E72" s="1" t="s">
        <v>568</v>
      </c>
      <c r="F72" s="1">
        <v>7</v>
      </c>
      <c r="G72" s="14">
        <v>4</v>
      </c>
      <c r="H72" s="7">
        <v>873120</v>
      </c>
      <c r="I72" s="7">
        <v>2820480</v>
      </c>
      <c r="J72" s="6">
        <v>2600000</v>
      </c>
      <c r="K72" s="7">
        <v>1344000</v>
      </c>
      <c r="L72" s="13">
        <v>47000</v>
      </c>
      <c r="M72" s="7">
        <v>25000</v>
      </c>
      <c r="N72" s="7">
        <f>VLOOKUP(A:A,[1]dotacni_rizeni_2026_KU_program_!$1:$1048576,8,FALSE)</f>
        <v>22000</v>
      </c>
      <c r="O72" s="7" t="s">
        <v>594</v>
      </c>
      <c r="P72" s="7">
        <f t="shared" si="1"/>
        <v>1391000</v>
      </c>
    </row>
    <row r="73" spans="1:16" ht="45" customHeight="1" x14ac:dyDescent="0.25">
      <c r="A73" s="1">
        <v>2174088</v>
      </c>
      <c r="B73" s="11" t="s">
        <v>110</v>
      </c>
      <c r="C73" s="1" t="s">
        <v>11</v>
      </c>
      <c r="D73" s="1" t="s">
        <v>111</v>
      </c>
      <c r="E73" s="1" t="s">
        <v>568</v>
      </c>
      <c r="F73" s="1">
        <v>26</v>
      </c>
      <c r="G73" s="14">
        <v>26</v>
      </c>
      <c r="H73" s="7">
        <v>275400</v>
      </c>
      <c r="I73" s="7">
        <v>7160400</v>
      </c>
      <c r="J73" s="6">
        <v>2947100</v>
      </c>
      <c r="K73" s="7">
        <v>1312000</v>
      </c>
      <c r="L73" s="13">
        <v>46000</v>
      </c>
      <c r="M73" s="7">
        <v>24000</v>
      </c>
      <c r="N73" s="7">
        <f>VLOOKUP(A:A,[1]dotacni_rizeni_2026_KU_program_!$1:$1048576,8,FALSE)</f>
        <v>22000</v>
      </c>
      <c r="O73" s="7" t="s">
        <v>576</v>
      </c>
      <c r="P73" s="7">
        <f t="shared" si="1"/>
        <v>1358000</v>
      </c>
    </row>
    <row r="74" spans="1:16" ht="45" customHeight="1" x14ac:dyDescent="0.25">
      <c r="A74" s="1">
        <v>3280092</v>
      </c>
      <c r="B74" s="11" t="s">
        <v>110</v>
      </c>
      <c r="C74" s="1" t="s">
        <v>11</v>
      </c>
      <c r="D74" s="1" t="s">
        <v>112</v>
      </c>
      <c r="E74" s="1" t="s">
        <v>568</v>
      </c>
      <c r="F74" s="1">
        <v>66</v>
      </c>
      <c r="G74" s="14">
        <v>66</v>
      </c>
      <c r="H74" s="7">
        <v>204000</v>
      </c>
      <c r="I74" s="7">
        <v>13464000</v>
      </c>
      <c r="J74" s="6">
        <v>2480000</v>
      </c>
      <c r="K74" s="7">
        <v>1562000</v>
      </c>
      <c r="L74" s="13">
        <v>54000</v>
      </c>
      <c r="M74" s="7">
        <v>29000</v>
      </c>
      <c r="N74" s="7">
        <f>VLOOKUP(A:A,[1]dotacni_rizeni_2026_KU_program_!$1:$1048576,8,FALSE)</f>
        <v>25000</v>
      </c>
      <c r="O74" s="7" t="s">
        <v>576</v>
      </c>
      <c r="P74" s="7">
        <f t="shared" si="1"/>
        <v>1616000</v>
      </c>
    </row>
    <row r="75" spans="1:16" ht="45" customHeight="1" x14ac:dyDescent="0.25">
      <c r="A75" s="1">
        <v>3580479</v>
      </c>
      <c r="B75" s="11" t="s">
        <v>110</v>
      </c>
      <c r="C75" s="1" t="s">
        <v>34</v>
      </c>
      <c r="D75" s="1" t="s">
        <v>113</v>
      </c>
      <c r="E75" s="1" t="s">
        <v>569</v>
      </c>
      <c r="F75" s="9">
        <v>8.786999999999999</v>
      </c>
      <c r="G75" s="16">
        <v>8.5</v>
      </c>
      <c r="H75" s="7">
        <v>953700</v>
      </c>
      <c r="I75" s="7">
        <v>8106450</v>
      </c>
      <c r="J75" s="6">
        <v>3966000</v>
      </c>
      <c r="K75" s="7">
        <v>2776000</v>
      </c>
      <c r="L75" s="13">
        <v>98000</v>
      </c>
      <c r="M75" s="7">
        <v>52000</v>
      </c>
      <c r="N75" s="7">
        <f>VLOOKUP(A:A,[1]dotacni_rizeni_2026_KU_program_!$1:$1048576,8,FALSE)</f>
        <v>46000</v>
      </c>
      <c r="O75" s="7" t="s">
        <v>576</v>
      </c>
      <c r="P75" s="7">
        <f t="shared" si="1"/>
        <v>2874000</v>
      </c>
    </row>
    <row r="76" spans="1:16" ht="45" customHeight="1" x14ac:dyDescent="0.25">
      <c r="A76" s="1">
        <v>4102968</v>
      </c>
      <c r="B76" s="11" t="s">
        <v>110</v>
      </c>
      <c r="C76" s="1" t="s">
        <v>29</v>
      </c>
      <c r="D76" s="1" t="s">
        <v>114</v>
      </c>
      <c r="E76" s="1" t="s">
        <v>568</v>
      </c>
      <c r="F76" s="1">
        <v>180</v>
      </c>
      <c r="G76" s="14">
        <v>180</v>
      </c>
      <c r="H76" s="7">
        <v>204000</v>
      </c>
      <c r="I76" s="7">
        <v>36720000</v>
      </c>
      <c r="J76" s="6">
        <v>9623000</v>
      </c>
      <c r="K76" s="7">
        <v>6296000</v>
      </c>
      <c r="L76" s="13">
        <v>222000</v>
      </c>
      <c r="M76" s="7">
        <v>118000</v>
      </c>
      <c r="N76" s="7">
        <f>VLOOKUP(A:A,[1]dotacni_rizeni_2026_KU_program_!$1:$1048576,8,FALSE)</f>
        <v>104000</v>
      </c>
      <c r="O76" s="7" t="s">
        <v>576</v>
      </c>
      <c r="P76" s="7">
        <f t="shared" si="1"/>
        <v>6518000</v>
      </c>
    </row>
    <row r="77" spans="1:16" ht="45" customHeight="1" x14ac:dyDescent="0.25">
      <c r="A77" s="1">
        <v>4373775</v>
      </c>
      <c r="B77" s="11" t="s">
        <v>110</v>
      </c>
      <c r="C77" s="1" t="s">
        <v>11</v>
      </c>
      <c r="D77" s="1" t="s">
        <v>115</v>
      </c>
      <c r="E77" s="1" t="s">
        <v>568</v>
      </c>
      <c r="F77" s="1">
        <v>35</v>
      </c>
      <c r="G77" s="14">
        <v>35</v>
      </c>
      <c r="H77" s="7">
        <v>275400</v>
      </c>
      <c r="I77" s="7">
        <v>9639000</v>
      </c>
      <c r="J77" s="6">
        <v>2530000</v>
      </c>
      <c r="K77" s="7">
        <v>2191000</v>
      </c>
      <c r="L77" s="13">
        <v>77000</v>
      </c>
      <c r="M77" s="7">
        <v>41000</v>
      </c>
      <c r="N77" s="7">
        <f>VLOOKUP(A:A,[1]dotacni_rizeni_2026_KU_program_!$1:$1048576,8,FALSE)</f>
        <v>36000</v>
      </c>
      <c r="O77" s="7" t="s">
        <v>576</v>
      </c>
      <c r="P77" s="7">
        <f t="shared" si="1"/>
        <v>2268000</v>
      </c>
    </row>
    <row r="78" spans="1:16" ht="45" customHeight="1" x14ac:dyDescent="0.25">
      <c r="A78" s="1">
        <v>4551924</v>
      </c>
      <c r="B78" s="11" t="s">
        <v>110</v>
      </c>
      <c r="C78" s="1" t="s">
        <v>11</v>
      </c>
      <c r="D78" s="1" t="s">
        <v>116</v>
      </c>
      <c r="E78" s="1" t="s">
        <v>568</v>
      </c>
      <c r="F78" s="1">
        <v>35</v>
      </c>
      <c r="G78" s="14">
        <v>35</v>
      </c>
      <c r="H78" s="7">
        <v>302940</v>
      </c>
      <c r="I78" s="7">
        <v>10602900</v>
      </c>
      <c r="J78" s="6">
        <v>4190000</v>
      </c>
      <c r="K78" s="7">
        <v>2611000</v>
      </c>
      <c r="L78" s="13">
        <v>92000</v>
      </c>
      <c r="M78" s="7">
        <v>49000</v>
      </c>
      <c r="N78" s="7">
        <f>VLOOKUP(A:A,[1]dotacni_rizeni_2026_KU_program_!$1:$1048576,8,FALSE)</f>
        <v>43000</v>
      </c>
      <c r="O78" s="7" t="s">
        <v>576</v>
      </c>
      <c r="P78" s="7">
        <f t="shared" si="1"/>
        <v>2703000</v>
      </c>
    </row>
    <row r="79" spans="1:16" ht="45" customHeight="1" x14ac:dyDescent="0.25">
      <c r="A79" s="1">
        <v>5387452</v>
      </c>
      <c r="B79" s="11" t="s">
        <v>110</v>
      </c>
      <c r="C79" s="1" t="s">
        <v>26</v>
      </c>
      <c r="D79" s="1" t="s">
        <v>117</v>
      </c>
      <c r="E79" s="1" t="s">
        <v>569</v>
      </c>
      <c r="F79" s="9">
        <v>5.4</v>
      </c>
      <c r="G79" s="16">
        <v>5.4</v>
      </c>
      <c r="H79" s="7">
        <v>953700</v>
      </c>
      <c r="I79" s="7">
        <v>5149980</v>
      </c>
      <c r="J79" s="6">
        <v>2910000</v>
      </c>
      <c r="K79" s="7">
        <v>2520000</v>
      </c>
      <c r="L79" s="13">
        <v>89000</v>
      </c>
      <c r="M79" s="7">
        <v>47000</v>
      </c>
      <c r="N79" s="7">
        <f>VLOOKUP(A:A,[1]dotacni_rizeni_2026_KU_program_!$1:$1048576,8,FALSE)</f>
        <v>42000</v>
      </c>
      <c r="O79" s="7" t="s">
        <v>576</v>
      </c>
      <c r="P79" s="7">
        <f t="shared" si="1"/>
        <v>2609000</v>
      </c>
    </row>
    <row r="80" spans="1:16" ht="45" customHeight="1" x14ac:dyDescent="0.25">
      <c r="A80" s="1">
        <v>5492828</v>
      </c>
      <c r="B80" s="11" t="s">
        <v>110</v>
      </c>
      <c r="C80" s="1" t="s">
        <v>11</v>
      </c>
      <c r="D80" s="1" t="s">
        <v>118</v>
      </c>
      <c r="E80" s="1" t="s">
        <v>568</v>
      </c>
      <c r="F80" s="1">
        <v>52</v>
      </c>
      <c r="G80" s="14">
        <v>52</v>
      </c>
      <c r="H80" s="7">
        <v>275400</v>
      </c>
      <c r="I80" s="7">
        <v>14320800</v>
      </c>
      <c r="J80" s="6">
        <v>4746000</v>
      </c>
      <c r="K80" s="7">
        <v>3898000</v>
      </c>
      <c r="L80" s="13">
        <v>137000</v>
      </c>
      <c r="M80" s="7">
        <v>73000</v>
      </c>
      <c r="N80" s="7">
        <f>VLOOKUP(A:A,[1]dotacni_rizeni_2026_KU_program_!$1:$1048576,8,FALSE)</f>
        <v>64000</v>
      </c>
      <c r="O80" s="7" t="s">
        <v>576</v>
      </c>
      <c r="P80" s="7">
        <f t="shared" si="1"/>
        <v>4035000</v>
      </c>
    </row>
    <row r="81" spans="1:16" ht="45" customHeight="1" x14ac:dyDescent="0.25">
      <c r="A81" s="1">
        <v>5617546</v>
      </c>
      <c r="B81" s="11" t="s">
        <v>110</v>
      </c>
      <c r="C81" s="1" t="s">
        <v>9</v>
      </c>
      <c r="D81" s="1" t="s">
        <v>119</v>
      </c>
      <c r="E81" s="1" t="s">
        <v>569</v>
      </c>
      <c r="F81" s="9">
        <v>5.2</v>
      </c>
      <c r="G81" s="16">
        <v>5.2</v>
      </c>
      <c r="H81" s="7">
        <v>953700</v>
      </c>
      <c r="I81" s="7">
        <v>4959240</v>
      </c>
      <c r="J81" s="6">
        <v>2320000</v>
      </c>
      <c r="K81" s="7">
        <v>389000</v>
      </c>
      <c r="L81" s="13">
        <v>14000</v>
      </c>
      <c r="M81" s="7">
        <v>8000</v>
      </c>
      <c r="N81" s="7">
        <f>VLOOKUP(A:A,[1]dotacni_rizeni_2026_KU_program_!$1:$1048576,8,FALSE)</f>
        <v>6000</v>
      </c>
      <c r="O81" s="7" t="s">
        <v>576</v>
      </c>
      <c r="P81" s="7">
        <f t="shared" si="1"/>
        <v>403000</v>
      </c>
    </row>
    <row r="82" spans="1:16" ht="45" customHeight="1" x14ac:dyDescent="0.25">
      <c r="A82" s="1">
        <v>6492087</v>
      </c>
      <c r="B82" s="11" t="s">
        <v>110</v>
      </c>
      <c r="C82" s="1" t="s">
        <v>9</v>
      </c>
      <c r="D82" s="1" t="s">
        <v>120</v>
      </c>
      <c r="E82" s="1" t="s">
        <v>569</v>
      </c>
      <c r="F82" s="9">
        <v>24.944000000000003</v>
      </c>
      <c r="G82" s="16">
        <v>24.8</v>
      </c>
      <c r="H82" s="7">
        <v>953700</v>
      </c>
      <c r="I82" s="7">
        <v>23651760</v>
      </c>
      <c r="J82" s="6">
        <v>10095300</v>
      </c>
      <c r="K82" s="7">
        <v>3217000</v>
      </c>
      <c r="L82" s="13">
        <v>113000</v>
      </c>
      <c r="M82" s="7">
        <v>60000</v>
      </c>
      <c r="N82" s="7">
        <f>VLOOKUP(A:A,[1]dotacni_rizeni_2026_KU_program_!$1:$1048576,8,FALSE)</f>
        <v>53000</v>
      </c>
      <c r="O82" s="7" t="s">
        <v>576</v>
      </c>
      <c r="P82" s="7">
        <f t="shared" si="1"/>
        <v>3330000</v>
      </c>
    </row>
    <row r="83" spans="1:16" ht="45" customHeight="1" x14ac:dyDescent="0.25">
      <c r="A83" s="1">
        <v>7147578</v>
      </c>
      <c r="B83" s="11" t="s">
        <v>110</v>
      </c>
      <c r="C83" s="1" t="s">
        <v>11</v>
      </c>
      <c r="D83" s="1" t="s">
        <v>121</v>
      </c>
      <c r="E83" s="1" t="s">
        <v>568</v>
      </c>
      <c r="F83" s="1">
        <v>31</v>
      </c>
      <c r="G83" s="14">
        <v>31</v>
      </c>
      <c r="H83" s="7">
        <v>275400</v>
      </c>
      <c r="I83" s="7">
        <v>8537400</v>
      </c>
      <c r="J83" s="6">
        <v>3610000</v>
      </c>
      <c r="K83" s="7">
        <v>2182000</v>
      </c>
      <c r="L83" s="13">
        <v>77000</v>
      </c>
      <c r="M83" s="7">
        <v>41000</v>
      </c>
      <c r="N83" s="7">
        <f>VLOOKUP(A:A,[1]dotacni_rizeni_2026_KU_program_!$1:$1048576,8,FALSE)</f>
        <v>36000</v>
      </c>
      <c r="O83" s="7" t="s">
        <v>576</v>
      </c>
      <c r="P83" s="7">
        <f t="shared" si="1"/>
        <v>2259000</v>
      </c>
    </row>
    <row r="84" spans="1:16" ht="45" customHeight="1" x14ac:dyDescent="0.25">
      <c r="A84" s="1">
        <v>7484685</v>
      </c>
      <c r="B84" s="11" t="s">
        <v>110</v>
      </c>
      <c r="C84" s="1" t="s">
        <v>122</v>
      </c>
      <c r="D84" s="1" t="s">
        <v>123</v>
      </c>
      <c r="E84" s="1" t="s">
        <v>569</v>
      </c>
      <c r="F84" s="9">
        <v>12.8</v>
      </c>
      <c r="G84" s="16">
        <v>12.8</v>
      </c>
      <c r="H84" s="7">
        <v>953700</v>
      </c>
      <c r="I84" s="7">
        <v>12207360</v>
      </c>
      <c r="J84" s="6">
        <v>5036000</v>
      </c>
      <c r="K84" s="7">
        <v>943000</v>
      </c>
      <c r="L84" s="13">
        <v>34000</v>
      </c>
      <c r="M84" s="7">
        <v>18000</v>
      </c>
      <c r="N84" s="7">
        <f>VLOOKUP(A:A,[1]dotacni_rizeni_2026_KU_program_!$1:$1048576,8,FALSE)</f>
        <v>16000</v>
      </c>
      <c r="O84" s="7" t="s">
        <v>576</v>
      </c>
      <c r="P84" s="7">
        <f t="shared" si="1"/>
        <v>977000</v>
      </c>
    </row>
    <row r="85" spans="1:16" ht="45" customHeight="1" x14ac:dyDescent="0.25">
      <c r="A85" s="1">
        <v>8375205</v>
      </c>
      <c r="B85" s="11" t="s">
        <v>110</v>
      </c>
      <c r="C85" s="1" t="s">
        <v>9</v>
      </c>
      <c r="D85" s="1" t="s">
        <v>124</v>
      </c>
      <c r="E85" s="1" t="s">
        <v>569</v>
      </c>
      <c r="F85" s="9">
        <v>6.9</v>
      </c>
      <c r="G85" s="16">
        <v>6.9</v>
      </c>
      <c r="H85" s="7">
        <v>953700</v>
      </c>
      <c r="I85" s="7">
        <v>6580530</v>
      </c>
      <c r="J85" s="6">
        <v>3325000</v>
      </c>
      <c r="K85" s="7">
        <v>628000</v>
      </c>
      <c r="L85" s="13">
        <v>22000</v>
      </c>
      <c r="M85" s="7">
        <v>11000</v>
      </c>
      <c r="N85" s="7">
        <f>VLOOKUP(A:A,[1]dotacni_rizeni_2026_KU_program_!$1:$1048576,8,FALSE)</f>
        <v>11000</v>
      </c>
      <c r="O85" s="7" t="s">
        <v>576</v>
      </c>
      <c r="P85" s="7">
        <f t="shared" si="1"/>
        <v>650000</v>
      </c>
    </row>
    <row r="86" spans="1:16" ht="45" customHeight="1" x14ac:dyDescent="0.25">
      <c r="A86" s="1">
        <v>1183900</v>
      </c>
      <c r="B86" s="3" t="s">
        <v>125</v>
      </c>
      <c r="C86" s="1" t="s">
        <v>39</v>
      </c>
      <c r="D86" s="1" t="s">
        <v>126</v>
      </c>
      <c r="E86" s="1" t="s">
        <v>568</v>
      </c>
      <c r="F86" s="1">
        <v>50</v>
      </c>
      <c r="G86" s="14">
        <v>50</v>
      </c>
      <c r="H86" s="7">
        <v>1004088</v>
      </c>
      <c r="I86" s="7">
        <v>34796400</v>
      </c>
      <c r="J86" s="6">
        <v>14000000</v>
      </c>
      <c r="K86" s="7">
        <v>12126000</v>
      </c>
      <c r="L86" s="13">
        <v>426000</v>
      </c>
      <c r="M86" s="7">
        <v>227000</v>
      </c>
      <c r="N86" s="7">
        <f>VLOOKUP(A:A,[1]dotacni_rizeni_2026_KU_program_!$1:$1048576,8,FALSE)</f>
        <v>199000</v>
      </c>
      <c r="O86" s="7" t="s">
        <v>593</v>
      </c>
      <c r="P86" s="7">
        <f t="shared" si="1"/>
        <v>12552000</v>
      </c>
    </row>
    <row r="87" spans="1:16" ht="45" customHeight="1" x14ac:dyDescent="0.25">
      <c r="A87" s="1">
        <v>2314259</v>
      </c>
      <c r="B87" s="3" t="s">
        <v>125</v>
      </c>
      <c r="C87" s="1" t="s">
        <v>14</v>
      </c>
      <c r="D87" s="1" t="s">
        <v>127</v>
      </c>
      <c r="E87" s="1" t="s">
        <v>569</v>
      </c>
      <c r="F87" s="9">
        <v>3.0999999999999996</v>
      </c>
      <c r="G87" s="16">
        <v>3.1</v>
      </c>
      <c r="H87" s="7">
        <v>953700</v>
      </c>
      <c r="I87" s="7">
        <v>2790720</v>
      </c>
      <c r="J87" s="6">
        <v>1000000</v>
      </c>
      <c r="K87" s="7">
        <v>866000</v>
      </c>
      <c r="L87" s="13">
        <v>30000</v>
      </c>
      <c r="M87" s="7">
        <v>16000</v>
      </c>
      <c r="N87" s="7">
        <f>VLOOKUP(A:A,[1]dotacni_rizeni_2026_KU_program_!$1:$1048576,8,FALSE)</f>
        <v>14000</v>
      </c>
      <c r="O87" s="7" t="s">
        <v>593</v>
      </c>
      <c r="P87" s="7">
        <f t="shared" si="1"/>
        <v>896000</v>
      </c>
    </row>
    <row r="88" spans="1:16" ht="45" customHeight="1" x14ac:dyDescent="0.25">
      <c r="A88" s="1">
        <v>3551390</v>
      </c>
      <c r="B88" s="3" t="s">
        <v>125</v>
      </c>
      <c r="C88" s="1" t="s">
        <v>24</v>
      </c>
      <c r="D88" s="1" t="s">
        <v>25</v>
      </c>
      <c r="E88" s="1" t="s">
        <v>569</v>
      </c>
      <c r="F88" s="9">
        <v>45</v>
      </c>
      <c r="G88" s="16">
        <v>45</v>
      </c>
      <c r="H88" s="7">
        <v>953700</v>
      </c>
      <c r="I88" s="7">
        <v>37136250</v>
      </c>
      <c r="J88" s="6">
        <v>14000000</v>
      </c>
      <c r="K88" s="7">
        <v>12126000</v>
      </c>
      <c r="L88" s="13">
        <v>426000</v>
      </c>
      <c r="M88" s="7">
        <v>227000</v>
      </c>
      <c r="N88" s="7">
        <f>VLOOKUP(A:A,[1]dotacni_rizeni_2026_KU_program_!$1:$1048576,8,FALSE)</f>
        <v>199000</v>
      </c>
      <c r="O88" s="7" t="s">
        <v>593</v>
      </c>
      <c r="P88" s="7">
        <f t="shared" si="1"/>
        <v>12552000</v>
      </c>
    </row>
    <row r="89" spans="1:16" ht="45" customHeight="1" x14ac:dyDescent="0.25">
      <c r="A89" s="1">
        <v>4250890</v>
      </c>
      <c r="B89" s="3" t="s">
        <v>125</v>
      </c>
      <c r="C89" s="1" t="s">
        <v>39</v>
      </c>
      <c r="D89" s="1" t="s">
        <v>128</v>
      </c>
      <c r="E89" s="1" t="s">
        <v>568</v>
      </c>
      <c r="F89" s="1">
        <v>20</v>
      </c>
      <c r="G89" s="14">
        <v>20</v>
      </c>
      <c r="H89" s="7">
        <v>1004088</v>
      </c>
      <c r="I89" s="7">
        <v>13889760</v>
      </c>
      <c r="J89" s="6">
        <v>6500000</v>
      </c>
      <c r="K89" s="7">
        <v>4913000</v>
      </c>
      <c r="L89" s="13">
        <v>172000</v>
      </c>
      <c r="M89" s="7">
        <v>91000</v>
      </c>
      <c r="N89" s="7">
        <f>VLOOKUP(A:A,[1]dotacni_rizeni_2026_KU_program_!$1:$1048576,8,FALSE)</f>
        <v>81000</v>
      </c>
      <c r="O89" s="7" t="s">
        <v>593</v>
      </c>
      <c r="P89" s="7">
        <f t="shared" si="1"/>
        <v>5085000</v>
      </c>
    </row>
    <row r="90" spans="1:16" ht="45" customHeight="1" x14ac:dyDescent="0.25">
      <c r="A90" s="1">
        <v>3800906</v>
      </c>
      <c r="B90" s="3" t="s">
        <v>129</v>
      </c>
      <c r="C90" s="1" t="s">
        <v>24</v>
      </c>
      <c r="D90" s="1" t="s">
        <v>130</v>
      </c>
      <c r="E90" s="1" t="s">
        <v>569</v>
      </c>
      <c r="F90" s="9">
        <v>5.9610000000000003</v>
      </c>
      <c r="G90" s="16">
        <v>2.5</v>
      </c>
      <c r="H90" s="7">
        <v>953700</v>
      </c>
      <c r="I90" s="7">
        <v>2199297.810770005</v>
      </c>
      <c r="J90" s="6">
        <v>840000</v>
      </c>
      <c r="K90" s="7">
        <v>554000</v>
      </c>
      <c r="L90" s="13">
        <v>19000</v>
      </c>
      <c r="M90" s="7">
        <v>10000</v>
      </c>
      <c r="N90" s="7">
        <f>VLOOKUP(A:A,[1]dotacni_rizeni_2026_KU_program_!$1:$1048576,8,FALSE)</f>
        <v>9000</v>
      </c>
      <c r="O90" s="7" t="s">
        <v>592</v>
      </c>
      <c r="P90" s="7">
        <f t="shared" si="1"/>
        <v>573000</v>
      </c>
    </row>
    <row r="91" spans="1:16" ht="45" customHeight="1" x14ac:dyDescent="0.25">
      <c r="A91" s="1">
        <v>2411213</v>
      </c>
      <c r="B91" s="1" t="s">
        <v>131</v>
      </c>
      <c r="C91" s="1" t="s">
        <v>85</v>
      </c>
      <c r="D91" s="1" t="s">
        <v>132</v>
      </c>
      <c r="E91" s="1" t="s">
        <v>569</v>
      </c>
      <c r="F91" s="9">
        <v>10.161000000000001</v>
      </c>
      <c r="G91" s="16">
        <v>10</v>
      </c>
      <c r="H91" s="7">
        <v>953700</v>
      </c>
      <c r="I91" s="7">
        <v>8823487.5504379496</v>
      </c>
      <c r="J91" s="6">
        <v>3390000</v>
      </c>
      <c r="K91" s="7">
        <v>2936000</v>
      </c>
      <c r="L91" s="13">
        <v>103000</v>
      </c>
      <c r="M91" s="7">
        <v>55000</v>
      </c>
      <c r="N91" s="7">
        <f>VLOOKUP(A:A,[1]dotacni_rizeni_2026_KU_program_!$1:$1048576,8,FALSE)</f>
        <v>48000</v>
      </c>
      <c r="O91" s="7"/>
      <c r="P91" s="7">
        <f t="shared" si="1"/>
        <v>3039000</v>
      </c>
    </row>
    <row r="92" spans="1:16" ht="45" customHeight="1" x14ac:dyDescent="0.25">
      <c r="A92" s="1">
        <v>6680999</v>
      </c>
      <c r="B92" s="1" t="s">
        <v>133</v>
      </c>
      <c r="C92" s="1" t="s">
        <v>134</v>
      </c>
      <c r="D92" s="1" t="s">
        <v>135</v>
      </c>
      <c r="E92" s="1" t="s">
        <v>569</v>
      </c>
      <c r="F92" s="9">
        <v>4.3</v>
      </c>
      <c r="G92" s="16">
        <v>1.3</v>
      </c>
      <c r="H92" s="7">
        <v>953700</v>
      </c>
      <c r="I92" s="7">
        <v>1239810</v>
      </c>
      <c r="J92" s="6">
        <v>867300</v>
      </c>
      <c r="K92" s="7">
        <v>751000</v>
      </c>
      <c r="L92" s="13">
        <v>26000</v>
      </c>
      <c r="M92" s="7">
        <v>14000</v>
      </c>
      <c r="N92" s="7">
        <f>VLOOKUP(A:A,[1]dotacni_rizeni_2026_KU_program_!$1:$1048576,8,FALSE)</f>
        <v>12000</v>
      </c>
      <c r="O92" s="7"/>
      <c r="P92" s="7">
        <f t="shared" si="1"/>
        <v>777000</v>
      </c>
    </row>
    <row r="93" spans="1:16" ht="45" customHeight="1" x14ac:dyDescent="0.25">
      <c r="A93" s="1">
        <v>7784697</v>
      </c>
      <c r="B93" s="1" t="s">
        <v>136</v>
      </c>
      <c r="C93" s="1" t="s">
        <v>85</v>
      </c>
      <c r="D93" s="1" t="s">
        <v>137</v>
      </c>
      <c r="E93" s="1" t="s">
        <v>569</v>
      </c>
      <c r="F93" s="9">
        <v>6.282</v>
      </c>
      <c r="G93" s="16">
        <v>5.4</v>
      </c>
      <c r="H93" s="7">
        <v>953700</v>
      </c>
      <c r="I93" s="7">
        <v>4666455.6446991405</v>
      </c>
      <c r="J93" s="6">
        <v>3184986</v>
      </c>
      <c r="K93" s="7">
        <v>2758000</v>
      </c>
      <c r="L93" s="13">
        <v>97000</v>
      </c>
      <c r="M93" s="7">
        <v>52000</v>
      </c>
      <c r="N93" s="7">
        <f>VLOOKUP(A:A,[1]dotacni_rizeni_2026_KU_program_!$1:$1048576,8,FALSE)</f>
        <v>45000</v>
      </c>
      <c r="O93" s="7"/>
      <c r="P93" s="7">
        <f t="shared" si="1"/>
        <v>2855000</v>
      </c>
    </row>
    <row r="94" spans="1:16" ht="45" customHeight="1" x14ac:dyDescent="0.25">
      <c r="A94" s="1">
        <v>8292810</v>
      </c>
      <c r="B94" s="1" t="s">
        <v>136</v>
      </c>
      <c r="C94" s="1" t="s">
        <v>9</v>
      </c>
      <c r="D94" s="1" t="s">
        <v>138</v>
      </c>
      <c r="E94" s="1" t="s">
        <v>569</v>
      </c>
      <c r="F94" s="9">
        <v>2.5549999999999997</v>
      </c>
      <c r="G94" s="16">
        <v>2.4</v>
      </c>
      <c r="H94" s="7">
        <v>953700</v>
      </c>
      <c r="I94" s="7">
        <v>2288880</v>
      </c>
      <c r="J94" s="6">
        <v>1567216</v>
      </c>
      <c r="K94" s="7">
        <v>1357000</v>
      </c>
      <c r="L94" s="13">
        <v>48000</v>
      </c>
      <c r="M94" s="7">
        <v>25000</v>
      </c>
      <c r="N94" s="7">
        <f>VLOOKUP(A:A,[1]dotacni_rizeni_2026_KU_program_!$1:$1048576,8,FALSE)</f>
        <v>23000</v>
      </c>
      <c r="O94" s="7"/>
      <c r="P94" s="7">
        <f t="shared" si="1"/>
        <v>1405000</v>
      </c>
    </row>
    <row r="95" spans="1:16" ht="45" customHeight="1" x14ac:dyDescent="0.25">
      <c r="A95" s="1">
        <v>2378879</v>
      </c>
      <c r="B95" s="1" t="s">
        <v>139</v>
      </c>
      <c r="C95" s="1" t="s">
        <v>17</v>
      </c>
      <c r="D95" s="1" t="s">
        <v>140</v>
      </c>
      <c r="E95" s="1" t="s">
        <v>569</v>
      </c>
      <c r="F95" s="9">
        <v>5.5830000000000002</v>
      </c>
      <c r="G95" s="16">
        <v>3.91</v>
      </c>
      <c r="H95" s="7">
        <v>953700</v>
      </c>
      <c r="I95" s="7">
        <v>3728967</v>
      </c>
      <c r="J95" s="6">
        <v>3153620</v>
      </c>
      <c r="K95" s="7">
        <v>1356000</v>
      </c>
      <c r="L95" s="13">
        <v>48000</v>
      </c>
      <c r="M95" s="7">
        <v>25000</v>
      </c>
      <c r="N95" s="7">
        <f>VLOOKUP(A:A,[1]dotacni_rizeni_2026_KU_program_!$1:$1048576,8,FALSE)</f>
        <v>23000</v>
      </c>
      <c r="O95" s="7"/>
      <c r="P95" s="7">
        <f t="shared" si="1"/>
        <v>1404000</v>
      </c>
    </row>
    <row r="96" spans="1:16" ht="45" customHeight="1" x14ac:dyDescent="0.25">
      <c r="A96" s="1">
        <v>4358523</v>
      </c>
      <c r="B96" s="1" t="s">
        <v>139</v>
      </c>
      <c r="C96" s="1" t="s">
        <v>79</v>
      </c>
      <c r="D96" s="1" t="s">
        <v>141</v>
      </c>
      <c r="E96" s="1" t="s">
        <v>569</v>
      </c>
      <c r="F96" s="9">
        <v>7.8889999999999993</v>
      </c>
      <c r="G96" s="16">
        <v>3.54</v>
      </c>
      <c r="H96" s="7">
        <v>953700</v>
      </c>
      <c r="I96" s="7">
        <v>3376098</v>
      </c>
      <c r="J96" s="6">
        <v>3057972</v>
      </c>
      <c r="K96" s="7">
        <v>1637000</v>
      </c>
      <c r="L96" s="13">
        <v>58000</v>
      </c>
      <c r="M96" s="7">
        <v>31000</v>
      </c>
      <c r="N96" s="7">
        <f>VLOOKUP(A:A,[1]dotacni_rizeni_2026_KU_program_!$1:$1048576,8,FALSE)</f>
        <v>27000</v>
      </c>
      <c r="O96" s="7"/>
      <c r="P96" s="7">
        <f t="shared" si="1"/>
        <v>1695000</v>
      </c>
    </row>
    <row r="97" spans="1:16" ht="45" customHeight="1" x14ac:dyDescent="0.25">
      <c r="A97" s="1">
        <v>3378458</v>
      </c>
      <c r="B97" s="1" t="s">
        <v>142</v>
      </c>
      <c r="C97" s="1" t="s">
        <v>92</v>
      </c>
      <c r="D97" s="1" t="s">
        <v>143</v>
      </c>
      <c r="E97" s="1" t="s">
        <v>569</v>
      </c>
      <c r="F97" s="9">
        <v>3</v>
      </c>
      <c r="G97" s="16">
        <v>3</v>
      </c>
      <c r="H97" s="7">
        <v>953700</v>
      </c>
      <c r="I97" s="7">
        <v>2861100</v>
      </c>
      <c r="J97" s="6">
        <v>1995830</v>
      </c>
      <c r="K97" s="7">
        <v>1561000</v>
      </c>
      <c r="L97" s="13">
        <v>55000</v>
      </c>
      <c r="M97" s="7">
        <v>29000</v>
      </c>
      <c r="N97" s="7">
        <f>VLOOKUP(A:A,[1]dotacni_rizeni_2026_KU_program_!$1:$1048576,8,FALSE)</f>
        <v>26000</v>
      </c>
      <c r="O97" s="7"/>
      <c r="P97" s="7">
        <f t="shared" si="1"/>
        <v>1616000</v>
      </c>
    </row>
    <row r="98" spans="1:16" ht="45" customHeight="1" x14ac:dyDescent="0.25">
      <c r="A98" s="1">
        <v>3959444</v>
      </c>
      <c r="B98" s="1" t="s">
        <v>142</v>
      </c>
      <c r="C98" s="1" t="s">
        <v>9</v>
      </c>
      <c r="D98" s="1" t="s">
        <v>144</v>
      </c>
      <c r="E98" s="1" t="s">
        <v>569</v>
      </c>
      <c r="F98" s="9">
        <v>12</v>
      </c>
      <c r="G98" s="16">
        <v>12</v>
      </c>
      <c r="H98" s="7">
        <v>953700</v>
      </c>
      <c r="I98" s="7">
        <v>11444400</v>
      </c>
      <c r="J98" s="6">
        <v>7726730</v>
      </c>
      <c r="K98" s="7">
        <v>6692000</v>
      </c>
      <c r="L98" s="13">
        <v>236000</v>
      </c>
      <c r="M98" s="7">
        <v>125000</v>
      </c>
      <c r="N98" s="7">
        <f>VLOOKUP(A:A,[1]dotacni_rizeni_2026_KU_program_!$1:$1048576,8,FALSE)</f>
        <v>111000</v>
      </c>
      <c r="O98" s="7"/>
      <c r="P98" s="7">
        <f t="shared" si="1"/>
        <v>6928000</v>
      </c>
    </row>
    <row r="99" spans="1:16" ht="45" customHeight="1" x14ac:dyDescent="0.25">
      <c r="A99" s="1">
        <v>6168559</v>
      </c>
      <c r="B99" s="1" t="s">
        <v>142</v>
      </c>
      <c r="C99" s="1" t="s">
        <v>134</v>
      </c>
      <c r="D99" s="1" t="s">
        <v>145</v>
      </c>
      <c r="E99" s="1" t="s">
        <v>569</v>
      </c>
      <c r="F99" s="9">
        <v>1</v>
      </c>
      <c r="G99" s="16">
        <v>1</v>
      </c>
      <c r="H99" s="7">
        <v>953700</v>
      </c>
      <c r="I99" s="7">
        <v>953700</v>
      </c>
      <c r="J99" s="6">
        <v>642530</v>
      </c>
      <c r="K99" s="7">
        <v>556000</v>
      </c>
      <c r="L99" s="13">
        <v>20000</v>
      </c>
      <c r="M99" s="7">
        <v>10000</v>
      </c>
      <c r="N99" s="7">
        <f>VLOOKUP(A:A,[1]dotacni_rizeni_2026_KU_program_!$1:$1048576,8,FALSE)</f>
        <v>10000</v>
      </c>
      <c r="O99" s="7"/>
      <c r="P99" s="7">
        <f t="shared" si="1"/>
        <v>576000</v>
      </c>
    </row>
    <row r="100" spans="1:16" ht="45" customHeight="1" x14ac:dyDescent="0.25">
      <c r="A100" s="1">
        <v>7856529</v>
      </c>
      <c r="B100" s="1" t="s">
        <v>142</v>
      </c>
      <c r="C100" s="1" t="s">
        <v>34</v>
      </c>
      <c r="D100" s="1" t="s">
        <v>146</v>
      </c>
      <c r="E100" s="1" t="s">
        <v>569</v>
      </c>
      <c r="F100" s="9">
        <v>9.3000000000000007</v>
      </c>
      <c r="G100" s="16">
        <v>5</v>
      </c>
      <c r="H100" s="7">
        <v>953700</v>
      </c>
      <c r="I100" s="7">
        <v>4768500</v>
      </c>
      <c r="J100" s="6">
        <v>3076410</v>
      </c>
      <c r="K100" s="7">
        <v>2664000</v>
      </c>
      <c r="L100" s="13">
        <v>94000</v>
      </c>
      <c r="M100" s="7">
        <v>50000</v>
      </c>
      <c r="N100" s="7">
        <f>VLOOKUP(A:A,[1]dotacni_rizeni_2026_KU_program_!$1:$1048576,8,FALSE)</f>
        <v>44000</v>
      </c>
      <c r="O100" s="7"/>
      <c r="P100" s="7">
        <f t="shared" si="1"/>
        <v>2758000</v>
      </c>
    </row>
    <row r="101" spans="1:16" ht="45" customHeight="1" x14ac:dyDescent="0.25">
      <c r="A101" s="1">
        <v>2532222</v>
      </c>
      <c r="B101" s="1" t="s">
        <v>147</v>
      </c>
      <c r="C101" s="1" t="s">
        <v>31</v>
      </c>
      <c r="D101" s="1" t="s">
        <v>148</v>
      </c>
      <c r="E101" s="1" t="s">
        <v>568</v>
      </c>
      <c r="F101" s="1">
        <v>71</v>
      </c>
      <c r="G101" s="14">
        <v>24</v>
      </c>
      <c r="H101" s="7">
        <v>1004088</v>
      </c>
      <c r="I101" s="7">
        <v>13874112</v>
      </c>
      <c r="J101" s="6">
        <v>25001785</v>
      </c>
      <c r="K101" s="7">
        <v>7571000</v>
      </c>
      <c r="L101" s="13">
        <v>266000</v>
      </c>
      <c r="M101" s="7">
        <v>141000</v>
      </c>
      <c r="N101" s="7">
        <f>VLOOKUP(A:A,[1]dotacni_rizeni_2026_KU_program_!$1:$1048576,8,FALSE)</f>
        <v>125000</v>
      </c>
      <c r="O101" s="7"/>
      <c r="P101" s="7">
        <f t="shared" si="1"/>
        <v>7837000</v>
      </c>
    </row>
    <row r="102" spans="1:16" ht="45" customHeight="1" x14ac:dyDescent="0.25">
      <c r="A102" s="1">
        <v>1602621</v>
      </c>
      <c r="B102" s="1" t="s">
        <v>149</v>
      </c>
      <c r="C102" s="1" t="s">
        <v>55</v>
      </c>
      <c r="D102" s="1" t="s">
        <v>150</v>
      </c>
      <c r="E102" s="1" t="s">
        <v>568</v>
      </c>
      <c r="F102" s="1">
        <v>2</v>
      </c>
      <c r="G102" s="14">
        <v>2</v>
      </c>
      <c r="H102" s="7">
        <v>754800</v>
      </c>
      <c r="I102" s="7">
        <v>1341600</v>
      </c>
      <c r="J102" s="6">
        <v>1488000</v>
      </c>
      <c r="K102" s="7">
        <v>813000</v>
      </c>
      <c r="L102" s="13">
        <v>29000</v>
      </c>
      <c r="M102" s="7">
        <v>15000</v>
      </c>
      <c r="N102" s="7">
        <f>VLOOKUP(A:A,[1]dotacni_rizeni_2026_KU_program_!$1:$1048576,8,FALSE)</f>
        <v>14000</v>
      </c>
      <c r="O102" s="7"/>
      <c r="P102" s="7">
        <f t="shared" si="1"/>
        <v>842000</v>
      </c>
    </row>
    <row r="103" spans="1:16" ht="45" customHeight="1" x14ac:dyDescent="0.25">
      <c r="A103" s="1">
        <v>7627286</v>
      </c>
      <c r="B103" s="11" t="s">
        <v>151</v>
      </c>
      <c r="C103" s="1" t="s">
        <v>41</v>
      </c>
      <c r="D103" s="1" t="s">
        <v>152</v>
      </c>
      <c r="E103" s="1" t="s">
        <v>568</v>
      </c>
      <c r="F103" s="1">
        <v>15</v>
      </c>
      <c r="G103" s="14">
        <v>15</v>
      </c>
      <c r="H103" s="7">
        <v>3345396</v>
      </c>
      <c r="I103" s="7">
        <v>46400940</v>
      </c>
      <c r="J103" s="6">
        <v>28780000</v>
      </c>
      <c r="K103" s="7">
        <v>6451000</v>
      </c>
      <c r="L103" s="13">
        <v>227000</v>
      </c>
      <c r="M103" s="7">
        <v>120000</v>
      </c>
      <c r="N103" s="7">
        <f>VLOOKUP(A:A,[1]dotacni_rizeni_2026_KU_program_!$1:$1048576,8,FALSE)</f>
        <v>107000</v>
      </c>
      <c r="O103" s="7" t="s">
        <v>576</v>
      </c>
      <c r="P103" s="7">
        <f t="shared" si="1"/>
        <v>6678000</v>
      </c>
    </row>
    <row r="104" spans="1:16" ht="45" customHeight="1" x14ac:dyDescent="0.25">
      <c r="A104" s="1">
        <v>9314702</v>
      </c>
      <c r="B104" s="11" t="s">
        <v>151</v>
      </c>
      <c r="C104" s="1" t="s">
        <v>14</v>
      </c>
      <c r="D104" s="1" t="s">
        <v>153</v>
      </c>
      <c r="E104" s="1" t="s">
        <v>569</v>
      </c>
      <c r="F104" s="9">
        <v>77.536000000000001</v>
      </c>
      <c r="G104" s="16">
        <v>77.400000000000006</v>
      </c>
      <c r="H104" s="7">
        <v>1096755</v>
      </c>
      <c r="I104" s="7">
        <v>78864422.534461409</v>
      </c>
      <c r="J104" s="6">
        <v>52980000</v>
      </c>
      <c r="K104" s="7">
        <v>9012000</v>
      </c>
      <c r="L104" s="13">
        <v>317000</v>
      </c>
      <c r="M104" s="7">
        <v>169000</v>
      </c>
      <c r="N104" s="7">
        <f>VLOOKUP(A:A,[1]dotacni_rizeni_2026_KU_program_!$1:$1048576,8,FALSE)</f>
        <v>148000</v>
      </c>
      <c r="O104" s="7" t="s">
        <v>576</v>
      </c>
      <c r="P104" s="7">
        <f t="shared" si="1"/>
        <v>9329000</v>
      </c>
    </row>
    <row r="105" spans="1:16" ht="45" customHeight="1" x14ac:dyDescent="0.25">
      <c r="A105" s="1">
        <v>9670437</v>
      </c>
      <c r="B105" s="11" t="s">
        <v>151</v>
      </c>
      <c r="C105" s="1" t="s">
        <v>85</v>
      </c>
      <c r="D105" s="1" t="s">
        <v>95</v>
      </c>
      <c r="E105" s="1" t="s">
        <v>569</v>
      </c>
      <c r="F105" s="9">
        <v>26.9</v>
      </c>
      <c r="G105" s="16">
        <v>26.9</v>
      </c>
      <c r="H105" s="7">
        <v>1192125</v>
      </c>
      <c r="I105" s="7">
        <v>29450662.5</v>
      </c>
      <c r="J105" s="6">
        <v>23530000</v>
      </c>
      <c r="K105" s="7">
        <v>9144000</v>
      </c>
      <c r="L105" s="13">
        <v>322000</v>
      </c>
      <c r="M105" s="7">
        <v>171000</v>
      </c>
      <c r="N105" s="7">
        <f>VLOOKUP(A:A,[1]dotacni_rizeni_2026_KU_program_!$1:$1048576,8,FALSE)</f>
        <v>151000</v>
      </c>
      <c r="O105" s="7" t="s">
        <v>576</v>
      </c>
      <c r="P105" s="7">
        <f t="shared" si="1"/>
        <v>9466000</v>
      </c>
    </row>
    <row r="106" spans="1:16" ht="45" customHeight="1" x14ac:dyDescent="0.25">
      <c r="A106" s="1">
        <v>4854009</v>
      </c>
      <c r="B106" s="1" t="s">
        <v>154</v>
      </c>
      <c r="C106" s="1" t="s">
        <v>7</v>
      </c>
      <c r="D106" s="1" t="s">
        <v>155</v>
      </c>
      <c r="E106" s="1" t="s">
        <v>569</v>
      </c>
      <c r="F106" s="16">
        <v>11.026</v>
      </c>
      <c r="G106" s="9">
        <v>11.25</v>
      </c>
      <c r="H106" s="7">
        <v>1144440</v>
      </c>
      <c r="I106" s="7">
        <v>12618595.439999999</v>
      </c>
      <c r="J106" s="6">
        <v>6424000</v>
      </c>
      <c r="K106" s="7">
        <v>5564000</v>
      </c>
      <c r="L106" s="13">
        <v>195000</v>
      </c>
      <c r="M106" s="7">
        <v>104000</v>
      </c>
      <c r="N106" s="7">
        <f>VLOOKUP(A:A,[1]dotacni_rizeni_2026_KU_program_!$1:$1048576,8,FALSE)</f>
        <v>91000</v>
      </c>
      <c r="O106" s="7"/>
      <c r="P106" s="7">
        <f t="shared" si="1"/>
        <v>5759000</v>
      </c>
    </row>
    <row r="107" spans="1:16" ht="45" customHeight="1" x14ac:dyDescent="0.25">
      <c r="A107" s="1">
        <v>5003673</v>
      </c>
      <c r="B107" s="1" t="s">
        <v>154</v>
      </c>
      <c r="C107" s="1" t="s">
        <v>134</v>
      </c>
      <c r="D107" s="1" t="s">
        <v>156</v>
      </c>
      <c r="E107" s="1" t="s">
        <v>569</v>
      </c>
      <c r="F107" s="16">
        <v>3.2869999999999999</v>
      </c>
      <c r="G107" s="9">
        <v>3.74</v>
      </c>
      <c r="H107" s="7">
        <v>1144440</v>
      </c>
      <c r="I107" s="7">
        <v>3761774.28</v>
      </c>
      <c r="J107" s="6">
        <v>2250000</v>
      </c>
      <c r="K107" s="7">
        <v>1948000</v>
      </c>
      <c r="L107" s="13">
        <v>69000</v>
      </c>
      <c r="M107" s="7">
        <v>37000</v>
      </c>
      <c r="N107" s="7">
        <f>VLOOKUP(A:A,[1]dotacni_rizeni_2026_KU_program_!$1:$1048576,8,FALSE)</f>
        <v>32000</v>
      </c>
      <c r="O107" s="7"/>
      <c r="P107" s="7">
        <f t="shared" si="1"/>
        <v>2017000</v>
      </c>
    </row>
    <row r="108" spans="1:16" ht="45" customHeight="1" x14ac:dyDescent="0.25">
      <c r="A108" s="1">
        <v>1203552</v>
      </c>
      <c r="B108" s="1" t="s">
        <v>157</v>
      </c>
      <c r="C108" s="1" t="s">
        <v>69</v>
      </c>
      <c r="D108" s="1" t="s">
        <v>158</v>
      </c>
      <c r="E108" s="1" t="s">
        <v>569</v>
      </c>
      <c r="F108" s="9">
        <v>3.1799999999999997</v>
      </c>
      <c r="G108" s="16">
        <v>3.17</v>
      </c>
      <c r="H108" s="7">
        <v>953700</v>
      </c>
      <c r="I108" s="7">
        <v>2951206.2012578617</v>
      </c>
      <c r="J108" s="6">
        <v>1442000</v>
      </c>
      <c r="K108" s="7">
        <v>1249000</v>
      </c>
      <c r="L108" s="13">
        <v>43000</v>
      </c>
      <c r="M108" s="7">
        <v>23000</v>
      </c>
      <c r="N108" s="7">
        <f>VLOOKUP(A:A,[1]dotacni_rizeni_2026_KU_program_!$1:$1048576,8,FALSE)</f>
        <v>20000</v>
      </c>
      <c r="O108" s="7"/>
      <c r="P108" s="7">
        <f t="shared" si="1"/>
        <v>1292000</v>
      </c>
    </row>
    <row r="109" spans="1:16" ht="45" customHeight="1" x14ac:dyDescent="0.25">
      <c r="A109" s="1">
        <v>6459769</v>
      </c>
      <c r="B109" s="1" t="s">
        <v>157</v>
      </c>
      <c r="C109" s="1" t="s">
        <v>55</v>
      </c>
      <c r="D109" s="1" t="s">
        <v>159</v>
      </c>
      <c r="E109" s="1" t="s">
        <v>568</v>
      </c>
      <c r="F109" s="1">
        <v>6</v>
      </c>
      <c r="G109" s="14">
        <v>4</v>
      </c>
      <c r="H109" s="7">
        <v>868020</v>
      </c>
      <c r="I109" s="7">
        <v>3136080</v>
      </c>
      <c r="J109" s="6">
        <v>2107000</v>
      </c>
      <c r="K109" s="7">
        <v>1825000</v>
      </c>
      <c r="L109" s="13">
        <v>64000</v>
      </c>
      <c r="M109" s="7">
        <v>34000</v>
      </c>
      <c r="N109" s="7">
        <f>VLOOKUP(A:A,[1]dotacni_rizeni_2026_KU_program_!$1:$1048576,8,FALSE)</f>
        <v>30000</v>
      </c>
      <c r="O109" s="7"/>
      <c r="P109" s="7">
        <f t="shared" si="1"/>
        <v>1889000</v>
      </c>
    </row>
    <row r="110" spans="1:16" ht="45" customHeight="1" x14ac:dyDescent="0.25">
      <c r="A110" s="1">
        <v>8779788</v>
      </c>
      <c r="B110" s="1" t="s">
        <v>157</v>
      </c>
      <c r="C110" s="1" t="s">
        <v>39</v>
      </c>
      <c r="D110" s="1" t="s">
        <v>160</v>
      </c>
      <c r="E110" s="1" t="s">
        <v>568</v>
      </c>
      <c r="F110" s="1">
        <v>33</v>
      </c>
      <c r="G110" s="14">
        <v>33</v>
      </c>
      <c r="H110" s="7">
        <v>1004088</v>
      </c>
      <c r="I110" s="7">
        <v>22658904</v>
      </c>
      <c r="J110" s="6">
        <v>6370000</v>
      </c>
      <c r="K110" s="7">
        <v>5517000</v>
      </c>
      <c r="L110" s="13">
        <v>194000</v>
      </c>
      <c r="M110" s="7">
        <v>103000</v>
      </c>
      <c r="N110" s="7">
        <f>VLOOKUP(A:A,[1]dotacni_rizeni_2026_KU_program_!$1:$1048576,8,FALSE)</f>
        <v>91000</v>
      </c>
      <c r="O110" s="7"/>
      <c r="P110" s="7">
        <f t="shared" si="1"/>
        <v>5711000</v>
      </c>
    </row>
    <row r="111" spans="1:16" ht="45" customHeight="1" x14ac:dyDescent="0.25">
      <c r="A111" s="1">
        <v>9570214</v>
      </c>
      <c r="B111" s="1" t="s">
        <v>157</v>
      </c>
      <c r="C111" s="1" t="s">
        <v>55</v>
      </c>
      <c r="D111" s="1" t="s">
        <v>161</v>
      </c>
      <c r="E111" s="1" t="s">
        <v>568</v>
      </c>
      <c r="F111" s="1">
        <v>7</v>
      </c>
      <c r="G111" s="14">
        <v>6</v>
      </c>
      <c r="H111" s="7">
        <v>754800</v>
      </c>
      <c r="I111" s="7">
        <v>4024800</v>
      </c>
      <c r="J111" s="6">
        <v>2541000</v>
      </c>
      <c r="K111" s="7">
        <v>2200000</v>
      </c>
      <c r="L111" s="13">
        <v>78000</v>
      </c>
      <c r="M111" s="7">
        <v>42000</v>
      </c>
      <c r="N111" s="7">
        <f>VLOOKUP(A:A,[1]dotacni_rizeni_2026_KU_program_!$1:$1048576,8,FALSE)</f>
        <v>36000</v>
      </c>
      <c r="O111" s="7"/>
      <c r="P111" s="7">
        <f t="shared" si="1"/>
        <v>2278000</v>
      </c>
    </row>
    <row r="112" spans="1:16" ht="45" customHeight="1" x14ac:dyDescent="0.25">
      <c r="A112" s="1">
        <v>9579136</v>
      </c>
      <c r="B112" s="1" t="s">
        <v>157</v>
      </c>
      <c r="C112" s="1" t="s">
        <v>4</v>
      </c>
      <c r="D112" s="1" t="s">
        <v>162</v>
      </c>
      <c r="E112" s="1" t="s">
        <v>567</v>
      </c>
      <c r="F112" s="7">
        <v>1500</v>
      </c>
      <c r="G112" s="15">
        <v>1500</v>
      </c>
      <c r="H112" s="7">
        <v>750</v>
      </c>
      <c r="I112" s="7">
        <v>930000</v>
      </c>
      <c r="J112" s="6">
        <v>655000</v>
      </c>
      <c r="K112" s="7">
        <v>563000</v>
      </c>
      <c r="L112" s="13">
        <v>20000</v>
      </c>
      <c r="M112" s="7">
        <v>11000</v>
      </c>
      <c r="N112" s="7">
        <f>VLOOKUP(A:A,[1]dotacni_rizeni_2026_KU_program_!$1:$1048576,8,FALSE)</f>
        <v>9000</v>
      </c>
      <c r="O112" s="7"/>
      <c r="P112" s="7">
        <f t="shared" si="1"/>
        <v>583000</v>
      </c>
    </row>
    <row r="113" spans="1:16" ht="45" customHeight="1" x14ac:dyDescent="0.25">
      <c r="A113" s="1">
        <v>9548170</v>
      </c>
      <c r="B113" s="1" t="s">
        <v>163</v>
      </c>
      <c r="C113" s="1" t="s">
        <v>164</v>
      </c>
      <c r="D113" s="1" t="s">
        <v>165</v>
      </c>
      <c r="E113" s="1" t="s">
        <v>569</v>
      </c>
      <c r="F113" s="9">
        <v>21.695</v>
      </c>
      <c r="G113" s="16">
        <v>6.81</v>
      </c>
      <c r="H113" s="7">
        <v>953700</v>
      </c>
      <c r="I113" s="7">
        <v>6494697</v>
      </c>
      <c r="J113" s="6">
        <v>4765816</v>
      </c>
      <c r="K113" s="7">
        <v>3937000</v>
      </c>
      <c r="L113" s="13">
        <v>139000</v>
      </c>
      <c r="M113" s="7">
        <v>74000</v>
      </c>
      <c r="N113" s="7">
        <f>VLOOKUP(A:A,[1]dotacni_rizeni_2026_KU_program_!$1:$1048576,8,FALSE)</f>
        <v>65000</v>
      </c>
      <c r="O113" s="7"/>
      <c r="P113" s="7">
        <f t="shared" si="1"/>
        <v>4076000</v>
      </c>
    </row>
    <row r="114" spans="1:16" ht="45" customHeight="1" x14ac:dyDescent="0.25">
      <c r="A114" s="1">
        <v>4007126</v>
      </c>
      <c r="B114" s="1" t="s">
        <v>166</v>
      </c>
      <c r="C114" s="1" t="s">
        <v>24</v>
      </c>
      <c r="D114" s="1" t="s">
        <v>25</v>
      </c>
      <c r="E114" s="1" t="s">
        <v>569</v>
      </c>
      <c r="F114" s="9">
        <v>33.61</v>
      </c>
      <c r="G114" s="16">
        <v>31.49</v>
      </c>
      <c r="H114" s="7">
        <v>953700</v>
      </c>
      <c r="I114" s="7">
        <v>28261227.519488249</v>
      </c>
      <c r="J114" s="6">
        <v>18191000</v>
      </c>
      <c r="K114" s="7">
        <v>15756000</v>
      </c>
      <c r="L114" s="13">
        <v>554000</v>
      </c>
      <c r="M114" s="7">
        <v>295000</v>
      </c>
      <c r="N114" s="7">
        <f>VLOOKUP(A:A,[1]dotacni_rizeni_2026_KU_program_!$1:$1048576,8,FALSE)</f>
        <v>259000</v>
      </c>
      <c r="O114" s="7"/>
      <c r="P114" s="7">
        <f t="shared" si="1"/>
        <v>16310000</v>
      </c>
    </row>
    <row r="115" spans="1:16" ht="45" customHeight="1" x14ac:dyDescent="0.25">
      <c r="A115" s="1">
        <v>4818403</v>
      </c>
      <c r="B115" s="1" t="s">
        <v>166</v>
      </c>
      <c r="C115" s="1" t="s">
        <v>7</v>
      </c>
      <c r="D115" s="1" t="s">
        <v>167</v>
      </c>
      <c r="E115" s="1" t="s">
        <v>569</v>
      </c>
      <c r="F115" s="9">
        <v>13.937000000000001</v>
      </c>
      <c r="G115" s="16">
        <v>10</v>
      </c>
      <c r="H115" s="7">
        <v>953700</v>
      </c>
      <c r="I115" s="7">
        <v>9537000</v>
      </c>
      <c r="J115" s="6">
        <v>7150000</v>
      </c>
      <c r="K115" s="7">
        <v>5782000</v>
      </c>
      <c r="L115" s="13">
        <v>203000</v>
      </c>
      <c r="M115" s="7">
        <v>108000</v>
      </c>
      <c r="N115" s="7">
        <f>VLOOKUP(A:A,[1]dotacni_rizeni_2026_KU_program_!$1:$1048576,8,FALSE)</f>
        <v>95000</v>
      </c>
      <c r="O115" s="7"/>
      <c r="P115" s="7">
        <f t="shared" si="1"/>
        <v>5985000</v>
      </c>
    </row>
    <row r="116" spans="1:16" ht="45" customHeight="1" x14ac:dyDescent="0.25">
      <c r="A116" s="1">
        <v>4850535</v>
      </c>
      <c r="B116" s="1" t="s">
        <v>166</v>
      </c>
      <c r="C116" s="1" t="s">
        <v>64</v>
      </c>
      <c r="D116" s="1" t="s">
        <v>168</v>
      </c>
      <c r="E116" s="1" t="s">
        <v>569</v>
      </c>
      <c r="F116" s="16">
        <v>3.29</v>
      </c>
      <c r="G116" s="9">
        <v>3.3</v>
      </c>
      <c r="H116" s="7">
        <v>953700</v>
      </c>
      <c r="I116" s="7">
        <v>3137673</v>
      </c>
      <c r="J116" s="6">
        <v>2345000</v>
      </c>
      <c r="K116" s="7">
        <v>1521000</v>
      </c>
      <c r="L116" s="13">
        <v>54000</v>
      </c>
      <c r="M116" s="7">
        <v>29000</v>
      </c>
      <c r="N116" s="7">
        <f>VLOOKUP(A:A,[1]dotacni_rizeni_2026_KU_program_!$1:$1048576,8,FALSE)</f>
        <v>25000</v>
      </c>
      <c r="O116" s="7"/>
      <c r="P116" s="7">
        <f t="shared" si="1"/>
        <v>1575000</v>
      </c>
    </row>
    <row r="117" spans="1:16" ht="45" customHeight="1" x14ac:dyDescent="0.25">
      <c r="A117" s="1">
        <v>5054035</v>
      </c>
      <c r="B117" s="1" t="s">
        <v>166</v>
      </c>
      <c r="C117" s="1" t="s">
        <v>69</v>
      </c>
      <c r="D117" s="1" t="s">
        <v>169</v>
      </c>
      <c r="E117" s="1" t="s">
        <v>569</v>
      </c>
      <c r="F117" s="9">
        <v>4.8499999999999996</v>
      </c>
      <c r="G117" s="16">
        <v>4.8</v>
      </c>
      <c r="H117" s="7">
        <v>953700</v>
      </c>
      <c r="I117" s="7">
        <v>3972069.2783505153</v>
      </c>
      <c r="J117" s="6">
        <v>2900000</v>
      </c>
      <c r="K117" s="7">
        <v>2408000</v>
      </c>
      <c r="L117" s="13">
        <v>85000</v>
      </c>
      <c r="M117" s="7">
        <v>45000</v>
      </c>
      <c r="N117" s="7">
        <f>VLOOKUP(A:A,[1]dotacni_rizeni_2026_KU_program_!$1:$1048576,8,FALSE)</f>
        <v>40000</v>
      </c>
      <c r="O117" s="7"/>
      <c r="P117" s="7">
        <f t="shared" si="1"/>
        <v>2493000</v>
      </c>
    </row>
    <row r="118" spans="1:16" ht="45" customHeight="1" x14ac:dyDescent="0.25">
      <c r="A118" s="1">
        <v>5401664</v>
      </c>
      <c r="B118" s="1" t="s">
        <v>166</v>
      </c>
      <c r="C118" s="1" t="s">
        <v>31</v>
      </c>
      <c r="D118" s="1" t="s">
        <v>170</v>
      </c>
      <c r="E118" s="1" t="s">
        <v>568</v>
      </c>
      <c r="F118" s="1">
        <v>9</v>
      </c>
      <c r="G118" s="14">
        <v>9</v>
      </c>
      <c r="H118" s="7">
        <v>3345396</v>
      </c>
      <c r="I118" s="7">
        <v>27840564</v>
      </c>
      <c r="J118" s="6">
        <v>15600000</v>
      </c>
      <c r="K118" s="7">
        <v>13512000</v>
      </c>
      <c r="L118" s="13">
        <v>475000</v>
      </c>
      <c r="M118" s="7">
        <v>253000</v>
      </c>
      <c r="N118" s="7">
        <f>VLOOKUP(A:A,[1]dotacni_rizeni_2026_KU_program_!$1:$1048576,8,FALSE)</f>
        <v>222000</v>
      </c>
      <c r="O118" s="7"/>
      <c r="P118" s="7">
        <f t="shared" si="1"/>
        <v>13987000</v>
      </c>
    </row>
    <row r="119" spans="1:16" ht="45" customHeight="1" x14ac:dyDescent="0.25">
      <c r="A119" s="1">
        <v>6734853</v>
      </c>
      <c r="B119" s="1" t="s">
        <v>166</v>
      </c>
      <c r="C119" s="1" t="s">
        <v>85</v>
      </c>
      <c r="D119" s="1" t="s">
        <v>171</v>
      </c>
      <c r="E119" s="1" t="s">
        <v>568</v>
      </c>
      <c r="F119" s="1">
        <v>4</v>
      </c>
      <c r="G119" s="14">
        <v>4</v>
      </c>
      <c r="H119" s="7">
        <v>1091400</v>
      </c>
      <c r="I119" s="7">
        <v>3593600</v>
      </c>
      <c r="J119" s="6">
        <v>2680000</v>
      </c>
      <c r="K119" s="7">
        <v>2178000</v>
      </c>
      <c r="L119" s="13">
        <v>77000</v>
      </c>
      <c r="M119" s="7">
        <v>41000</v>
      </c>
      <c r="N119" s="7">
        <f>VLOOKUP(A:A,[1]dotacni_rizeni_2026_KU_program_!$1:$1048576,8,FALSE)</f>
        <v>36000</v>
      </c>
      <c r="O119" s="7"/>
      <c r="P119" s="7">
        <f t="shared" si="1"/>
        <v>2255000</v>
      </c>
    </row>
    <row r="120" spans="1:16" ht="45" customHeight="1" x14ac:dyDescent="0.25">
      <c r="A120" s="1">
        <v>6877532</v>
      </c>
      <c r="B120" s="1" t="s">
        <v>166</v>
      </c>
      <c r="C120" s="1" t="s">
        <v>11</v>
      </c>
      <c r="D120" s="1" t="s">
        <v>121</v>
      </c>
      <c r="E120" s="1" t="s">
        <v>568</v>
      </c>
      <c r="F120" s="1">
        <v>14</v>
      </c>
      <c r="G120" s="14">
        <v>14</v>
      </c>
      <c r="H120" s="7">
        <v>275400</v>
      </c>
      <c r="I120" s="7">
        <v>3855600</v>
      </c>
      <c r="J120" s="6">
        <v>2200000</v>
      </c>
      <c r="K120" s="7">
        <v>1701000</v>
      </c>
      <c r="L120" s="13">
        <v>60000</v>
      </c>
      <c r="M120" s="7">
        <v>32000</v>
      </c>
      <c r="N120" s="7">
        <f>VLOOKUP(A:A,[1]dotacni_rizeni_2026_KU_program_!$1:$1048576,8,FALSE)</f>
        <v>28000</v>
      </c>
      <c r="O120" s="7"/>
      <c r="P120" s="7">
        <f t="shared" si="1"/>
        <v>1761000</v>
      </c>
    </row>
    <row r="121" spans="1:16" ht="45" customHeight="1" x14ac:dyDescent="0.25">
      <c r="A121" s="1">
        <v>7218271</v>
      </c>
      <c r="B121" s="1" t="s">
        <v>166</v>
      </c>
      <c r="C121" s="1" t="s">
        <v>14</v>
      </c>
      <c r="D121" s="1" t="s">
        <v>127</v>
      </c>
      <c r="E121" s="1" t="s">
        <v>569</v>
      </c>
      <c r="F121" s="9">
        <v>5.04</v>
      </c>
      <c r="G121" s="16">
        <v>5</v>
      </c>
      <c r="H121" s="7">
        <v>1192125</v>
      </c>
      <c r="I121" s="7">
        <v>5631755.9523809524</v>
      </c>
      <c r="J121" s="6">
        <v>2867000</v>
      </c>
      <c r="K121" s="7">
        <v>2483000</v>
      </c>
      <c r="L121" s="13">
        <v>87000</v>
      </c>
      <c r="M121" s="7">
        <v>46000</v>
      </c>
      <c r="N121" s="7">
        <f>VLOOKUP(A:A,[1]dotacni_rizeni_2026_KU_program_!$1:$1048576,8,FALSE)</f>
        <v>41000</v>
      </c>
      <c r="O121" s="7"/>
      <c r="P121" s="7">
        <f t="shared" si="1"/>
        <v>2570000</v>
      </c>
    </row>
    <row r="122" spans="1:16" ht="45" customHeight="1" x14ac:dyDescent="0.25">
      <c r="A122" s="1">
        <v>7735888</v>
      </c>
      <c r="B122" s="1" t="s">
        <v>166</v>
      </c>
      <c r="C122" s="1" t="s">
        <v>41</v>
      </c>
      <c r="D122" s="1" t="s">
        <v>172</v>
      </c>
      <c r="E122" s="1" t="s">
        <v>568</v>
      </c>
      <c r="F122" s="1">
        <v>32</v>
      </c>
      <c r="G122" s="14">
        <v>32</v>
      </c>
      <c r="H122" s="7">
        <v>960432</v>
      </c>
      <c r="I122" s="7">
        <v>21085824</v>
      </c>
      <c r="J122" s="6">
        <v>14950000</v>
      </c>
      <c r="K122" s="7">
        <v>12784000</v>
      </c>
      <c r="L122" s="13">
        <v>450000</v>
      </c>
      <c r="M122" s="7">
        <v>239000</v>
      </c>
      <c r="N122" s="7">
        <f>VLOOKUP(A:A,[1]dotacni_rizeni_2026_KU_program_!$1:$1048576,8,FALSE)</f>
        <v>211000</v>
      </c>
      <c r="O122" s="7"/>
      <c r="P122" s="7">
        <f t="shared" si="1"/>
        <v>13234000</v>
      </c>
    </row>
    <row r="123" spans="1:16" ht="45" customHeight="1" x14ac:dyDescent="0.25">
      <c r="A123" s="1">
        <v>8192448</v>
      </c>
      <c r="B123" s="1" t="s">
        <v>166</v>
      </c>
      <c r="C123" s="1" t="s">
        <v>134</v>
      </c>
      <c r="D123" s="1" t="s">
        <v>173</v>
      </c>
      <c r="E123" s="1" t="s">
        <v>569</v>
      </c>
      <c r="F123" s="9">
        <v>3.4279999999999999</v>
      </c>
      <c r="G123" s="16">
        <v>3.3</v>
      </c>
      <c r="H123" s="7">
        <v>953700</v>
      </c>
      <c r="I123" s="7">
        <v>3147210</v>
      </c>
      <c r="J123" s="6">
        <v>2110000</v>
      </c>
      <c r="K123" s="7">
        <v>1827000</v>
      </c>
      <c r="L123" s="13">
        <v>64000</v>
      </c>
      <c r="M123" s="7">
        <v>34000</v>
      </c>
      <c r="N123" s="7">
        <f>VLOOKUP(A:A,[1]dotacni_rizeni_2026_KU_program_!$1:$1048576,8,FALSE)</f>
        <v>30000</v>
      </c>
      <c r="O123" s="7"/>
      <c r="P123" s="7">
        <f t="shared" si="1"/>
        <v>1891000</v>
      </c>
    </row>
    <row r="124" spans="1:16" ht="45" customHeight="1" x14ac:dyDescent="0.25">
      <c r="A124" s="1">
        <v>8614823</v>
      </c>
      <c r="B124" s="1" t="s">
        <v>166</v>
      </c>
      <c r="C124" s="1" t="s">
        <v>174</v>
      </c>
      <c r="D124" s="1" t="s">
        <v>175</v>
      </c>
      <c r="E124" s="1" t="s">
        <v>568</v>
      </c>
      <c r="F124" s="1">
        <v>10</v>
      </c>
      <c r="G124" s="14">
        <v>10</v>
      </c>
      <c r="H124" s="7">
        <v>868020</v>
      </c>
      <c r="I124" s="7">
        <v>7120200</v>
      </c>
      <c r="J124" s="6">
        <v>5360000</v>
      </c>
      <c r="K124" s="7">
        <v>4317000</v>
      </c>
      <c r="L124" s="13">
        <v>151000</v>
      </c>
      <c r="M124" s="7">
        <v>80000</v>
      </c>
      <c r="N124" s="7">
        <f>VLOOKUP(A:A,[1]dotacni_rizeni_2026_KU_program_!$1:$1048576,8,FALSE)</f>
        <v>71000</v>
      </c>
      <c r="O124" s="7"/>
      <c r="P124" s="7">
        <f t="shared" si="1"/>
        <v>4468000</v>
      </c>
    </row>
    <row r="125" spans="1:16" ht="45" customHeight="1" x14ac:dyDescent="0.25">
      <c r="A125" s="1">
        <v>8936839</v>
      </c>
      <c r="B125" s="1" t="s">
        <v>166</v>
      </c>
      <c r="C125" s="1" t="s">
        <v>14</v>
      </c>
      <c r="D125" s="1" t="s">
        <v>176</v>
      </c>
      <c r="E125" s="1" t="s">
        <v>569</v>
      </c>
      <c r="F125" s="16">
        <v>8.8930000000000007</v>
      </c>
      <c r="G125" s="9">
        <v>9.35</v>
      </c>
      <c r="H125" s="7">
        <v>1287495</v>
      </c>
      <c r="I125" s="7">
        <v>11054443.035</v>
      </c>
      <c r="J125" s="6">
        <v>5600000</v>
      </c>
      <c r="K125" s="7">
        <v>4850000</v>
      </c>
      <c r="L125" s="13">
        <v>171000</v>
      </c>
      <c r="M125" s="7">
        <v>91000</v>
      </c>
      <c r="N125" s="7">
        <f>VLOOKUP(A:A,[1]dotacni_rizeni_2026_KU_program_!$1:$1048576,8,FALSE)</f>
        <v>80000</v>
      </c>
      <c r="O125" s="7"/>
      <c r="P125" s="7">
        <f t="shared" si="1"/>
        <v>5021000</v>
      </c>
    </row>
    <row r="126" spans="1:16" ht="45" customHeight="1" x14ac:dyDescent="0.25">
      <c r="A126" s="1">
        <v>9664087</v>
      </c>
      <c r="B126" s="1" t="s">
        <v>166</v>
      </c>
      <c r="C126" s="1" t="s">
        <v>55</v>
      </c>
      <c r="D126" s="1" t="s">
        <v>177</v>
      </c>
      <c r="E126" s="1" t="s">
        <v>568</v>
      </c>
      <c r="F126" s="1">
        <v>18</v>
      </c>
      <c r="G126" s="14">
        <v>16</v>
      </c>
      <c r="H126" s="7">
        <v>754800</v>
      </c>
      <c r="I126" s="7">
        <v>10732800</v>
      </c>
      <c r="J126" s="6">
        <v>6050000</v>
      </c>
      <c r="K126" s="7">
        <v>5240000</v>
      </c>
      <c r="L126" s="13">
        <v>184000</v>
      </c>
      <c r="M126" s="7">
        <v>98000</v>
      </c>
      <c r="N126" s="7">
        <f>VLOOKUP(A:A,[1]dotacni_rizeni_2026_KU_program_!$1:$1048576,8,FALSE)</f>
        <v>86000</v>
      </c>
      <c r="O126" s="7"/>
      <c r="P126" s="7">
        <f t="shared" si="1"/>
        <v>5424000</v>
      </c>
    </row>
    <row r="127" spans="1:16" ht="45" customHeight="1" x14ac:dyDescent="0.25">
      <c r="A127" s="1">
        <v>3457142</v>
      </c>
      <c r="B127" s="1" t="s">
        <v>178</v>
      </c>
      <c r="C127" s="1" t="s">
        <v>74</v>
      </c>
      <c r="D127" s="1" t="s">
        <v>179</v>
      </c>
      <c r="E127" s="1" t="s">
        <v>569</v>
      </c>
      <c r="F127" s="9">
        <v>4.1970000000000001</v>
      </c>
      <c r="G127" s="16">
        <v>3.68</v>
      </c>
      <c r="H127" s="7">
        <v>953700</v>
      </c>
      <c r="I127" s="7">
        <v>3509616</v>
      </c>
      <c r="J127" s="6">
        <v>2265037</v>
      </c>
      <c r="K127" s="7">
        <v>1961000</v>
      </c>
      <c r="L127" s="13">
        <v>69000</v>
      </c>
      <c r="M127" s="7">
        <v>37000</v>
      </c>
      <c r="N127" s="7">
        <f>VLOOKUP(A:A,[1]dotacni_rizeni_2026_KU_program_!$1:$1048576,8,FALSE)</f>
        <v>32000</v>
      </c>
      <c r="O127" s="7"/>
      <c r="P127" s="7">
        <f t="shared" si="1"/>
        <v>2030000</v>
      </c>
    </row>
    <row r="128" spans="1:16" ht="45" customHeight="1" x14ac:dyDescent="0.25">
      <c r="A128" s="1">
        <v>7997622</v>
      </c>
      <c r="B128" s="1" t="s">
        <v>180</v>
      </c>
      <c r="C128" s="1" t="s">
        <v>74</v>
      </c>
      <c r="D128" s="1" t="s">
        <v>181</v>
      </c>
      <c r="E128" s="1" t="s">
        <v>569</v>
      </c>
      <c r="F128" s="9">
        <v>5.65</v>
      </c>
      <c r="G128" s="16">
        <v>5.65</v>
      </c>
      <c r="H128" s="7">
        <v>953700</v>
      </c>
      <c r="I128" s="7">
        <v>5388405</v>
      </c>
      <c r="J128" s="6">
        <v>3634000</v>
      </c>
      <c r="K128" s="7">
        <v>3147000</v>
      </c>
      <c r="L128" s="13">
        <v>111000</v>
      </c>
      <c r="M128" s="7">
        <v>59000</v>
      </c>
      <c r="N128" s="7">
        <f>VLOOKUP(A:A,[1]dotacni_rizeni_2026_KU_program_!$1:$1048576,8,FALSE)</f>
        <v>52000</v>
      </c>
      <c r="O128" s="7"/>
      <c r="P128" s="7">
        <f t="shared" si="1"/>
        <v>3258000</v>
      </c>
    </row>
    <row r="129" spans="1:16" ht="45" customHeight="1" x14ac:dyDescent="0.25">
      <c r="A129" s="1">
        <v>9270655</v>
      </c>
      <c r="B129" s="1" t="s">
        <v>182</v>
      </c>
      <c r="C129" s="1" t="s">
        <v>74</v>
      </c>
      <c r="D129" s="1" t="s">
        <v>183</v>
      </c>
      <c r="E129" s="1" t="s">
        <v>569</v>
      </c>
      <c r="F129" s="9">
        <v>3.3329999999999997</v>
      </c>
      <c r="G129" s="16">
        <v>2.95</v>
      </c>
      <c r="H129" s="7">
        <v>953700</v>
      </c>
      <c r="I129" s="7">
        <v>2813415</v>
      </c>
      <c r="J129" s="6">
        <v>1969390</v>
      </c>
      <c r="K129" s="7">
        <v>1705000</v>
      </c>
      <c r="L129" s="13">
        <v>60000</v>
      </c>
      <c r="M129" s="7">
        <v>32000</v>
      </c>
      <c r="N129" s="7">
        <f>VLOOKUP(A:A,[1]dotacni_rizeni_2026_KU_program_!$1:$1048576,8,FALSE)</f>
        <v>28000</v>
      </c>
      <c r="O129" s="7"/>
      <c r="P129" s="7">
        <f t="shared" ref="P129:P192" si="2">K129+L129</f>
        <v>1765000</v>
      </c>
    </row>
    <row r="130" spans="1:16" ht="45" customHeight="1" x14ac:dyDescent="0.25">
      <c r="A130" s="1">
        <v>2285108</v>
      </c>
      <c r="B130" s="1" t="s">
        <v>184</v>
      </c>
      <c r="C130" s="1" t="s">
        <v>24</v>
      </c>
      <c r="D130" s="1" t="s">
        <v>185</v>
      </c>
      <c r="E130" s="1" t="s">
        <v>569</v>
      </c>
      <c r="F130" s="9">
        <v>8.0939999999999994</v>
      </c>
      <c r="G130" s="16">
        <v>5</v>
      </c>
      <c r="H130" s="7">
        <v>953700</v>
      </c>
      <c r="I130" s="7">
        <v>4379322.8317272048</v>
      </c>
      <c r="J130" s="6">
        <v>3828100</v>
      </c>
      <c r="K130" s="7">
        <v>2655000</v>
      </c>
      <c r="L130" s="13">
        <v>93000</v>
      </c>
      <c r="M130" s="7">
        <v>49000</v>
      </c>
      <c r="N130" s="7">
        <f>VLOOKUP(A:A,[1]dotacni_rizeni_2026_KU_program_!$1:$1048576,8,FALSE)</f>
        <v>44000</v>
      </c>
      <c r="O130" s="7"/>
      <c r="P130" s="7">
        <f t="shared" si="2"/>
        <v>2748000</v>
      </c>
    </row>
    <row r="131" spans="1:16" ht="45" customHeight="1" x14ac:dyDescent="0.25">
      <c r="A131" s="1">
        <v>1068030</v>
      </c>
      <c r="B131" s="1" t="s">
        <v>186</v>
      </c>
      <c r="C131" s="1" t="s">
        <v>26</v>
      </c>
      <c r="D131" s="1" t="s">
        <v>187</v>
      </c>
      <c r="E131" s="1" t="s">
        <v>569</v>
      </c>
      <c r="F131" s="9">
        <v>2.9000000000000004</v>
      </c>
      <c r="G131" s="16">
        <v>2.8</v>
      </c>
      <c r="H131" s="7">
        <v>953700</v>
      </c>
      <c r="I131" s="7">
        <v>2670360</v>
      </c>
      <c r="J131" s="6">
        <v>1870000</v>
      </c>
      <c r="K131" s="7">
        <v>1619000</v>
      </c>
      <c r="L131" s="13">
        <v>57000</v>
      </c>
      <c r="M131" s="7">
        <v>30000</v>
      </c>
      <c r="N131" s="7">
        <f>VLOOKUP(A:A,[1]dotacni_rizeni_2026_KU_program_!$1:$1048576,8,FALSE)</f>
        <v>27000</v>
      </c>
      <c r="O131" s="7"/>
      <c r="P131" s="7">
        <f t="shared" si="2"/>
        <v>1676000</v>
      </c>
    </row>
    <row r="132" spans="1:16" ht="45" customHeight="1" x14ac:dyDescent="0.25">
      <c r="A132" s="1">
        <v>7591273</v>
      </c>
      <c r="B132" s="1" t="s">
        <v>186</v>
      </c>
      <c r="C132" s="1" t="s">
        <v>188</v>
      </c>
      <c r="D132" s="1" t="s">
        <v>189</v>
      </c>
      <c r="E132" s="1" t="s">
        <v>568</v>
      </c>
      <c r="F132" s="1">
        <v>15</v>
      </c>
      <c r="G132" s="14">
        <v>15</v>
      </c>
      <c r="H132" s="7">
        <v>586500</v>
      </c>
      <c r="I132" s="7">
        <v>8797500</v>
      </c>
      <c r="J132" s="6">
        <v>4000000</v>
      </c>
      <c r="K132" s="7">
        <v>3464000</v>
      </c>
      <c r="L132" s="13">
        <v>122000</v>
      </c>
      <c r="M132" s="7">
        <v>65000</v>
      </c>
      <c r="N132" s="7">
        <f>VLOOKUP(A:A,[1]dotacni_rizeni_2026_KU_program_!$1:$1048576,8,FALSE)</f>
        <v>57000</v>
      </c>
      <c r="O132" s="7"/>
      <c r="P132" s="7">
        <f t="shared" si="2"/>
        <v>3586000</v>
      </c>
    </row>
    <row r="133" spans="1:16" ht="45" customHeight="1" x14ac:dyDescent="0.25">
      <c r="A133" s="1">
        <v>1941603</v>
      </c>
      <c r="B133" s="11" t="s">
        <v>190</v>
      </c>
      <c r="C133" s="1" t="s">
        <v>55</v>
      </c>
      <c r="D133" s="1" t="s">
        <v>191</v>
      </c>
      <c r="E133" s="1" t="s">
        <v>568</v>
      </c>
      <c r="F133" s="1">
        <v>9</v>
      </c>
      <c r="G133" s="14">
        <v>9</v>
      </c>
      <c r="H133" s="7">
        <v>754800</v>
      </c>
      <c r="I133" s="7">
        <v>6037200</v>
      </c>
      <c r="J133" s="6">
        <v>3645700</v>
      </c>
      <c r="K133" s="7">
        <v>1361000</v>
      </c>
      <c r="L133" s="13">
        <v>48000</v>
      </c>
      <c r="M133" s="7">
        <v>25000</v>
      </c>
      <c r="N133" s="7">
        <f>VLOOKUP(A:A,[1]dotacni_rizeni_2026_KU_program_!$1:$1048576,8,FALSE)</f>
        <v>23000</v>
      </c>
      <c r="O133" s="7" t="s">
        <v>576</v>
      </c>
      <c r="P133" s="7">
        <f t="shared" si="2"/>
        <v>1409000</v>
      </c>
    </row>
    <row r="134" spans="1:16" ht="45" customHeight="1" x14ac:dyDescent="0.25">
      <c r="A134" s="1">
        <v>3196616</v>
      </c>
      <c r="B134" s="11" t="s">
        <v>190</v>
      </c>
      <c r="C134" s="1" t="s">
        <v>41</v>
      </c>
      <c r="D134" s="1" t="s">
        <v>192</v>
      </c>
      <c r="E134" s="1" t="s">
        <v>568</v>
      </c>
      <c r="F134" s="1">
        <v>31</v>
      </c>
      <c r="G134" s="14">
        <v>31</v>
      </c>
      <c r="H134" s="7">
        <v>1004088</v>
      </c>
      <c r="I134" s="7">
        <v>21442728</v>
      </c>
      <c r="J134" s="6">
        <v>25232100</v>
      </c>
      <c r="K134" s="7">
        <v>7531000</v>
      </c>
      <c r="L134" s="13">
        <v>265000</v>
      </c>
      <c r="M134" s="7">
        <v>141000</v>
      </c>
      <c r="N134" s="7">
        <f>VLOOKUP(A:A,[1]dotacni_rizeni_2026_KU_program_!$1:$1048576,8,FALSE)</f>
        <v>124000</v>
      </c>
      <c r="O134" s="7" t="s">
        <v>576</v>
      </c>
      <c r="P134" s="7">
        <f t="shared" si="2"/>
        <v>7796000</v>
      </c>
    </row>
    <row r="135" spans="1:16" ht="45" customHeight="1" x14ac:dyDescent="0.25">
      <c r="A135" s="1">
        <v>3745375</v>
      </c>
      <c r="B135" s="11" t="s">
        <v>190</v>
      </c>
      <c r="C135" s="1" t="s">
        <v>74</v>
      </c>
      <c r="D135" s="1" t="s">
        <v>193</v>
      </c>
      <c r="E135" s="1" t="s">
        <v>569</v>
      </c>
      <c r="F135" s="9">
        <v>7.62</v>
      </c>
      <c r="G135" s="16">
        <v>7.5</v>
      </c>
      <c r="H135" s="7">
        <v>953700</v>
      </c>
      <c r="I135" s="7">
        <v>7152750</v>
      </c>
      <c r="J135" s="6">
        <v>4854500</v>
      </c>
      <c r="K135" s="7">
        <v>2271000</v>
      </c>
      <c r="L135" s="13">
        <v>80000</v>
      </c>
      <c r="M135" s="7">
        <v>42000</v>
      </c>
      <c r="N135" s="7">
        <f>VLOOKUP(A:A,[1]dotacni_rizeni_2026_KU_program_!$1:$1048576,8,FALSE)</f>
        <v>38000</v>
      </c>
      <c r="O135" s="7" t="s">
        <v>576</v>
      </c>
      <c r="P135" s="7">
        <f t="shared" si="2"/>
        <v>2351000</v>
      </c>
    </row>
    <row r="136" spans="1:16" ht="45" customHeight="1" x14ac:dyDescent="0.25">
      <c r="A136" s="1">
        <v>5576769</v>
      </c>
      <c r="B136" s="11" t="s">
        <v>190</v>
      </c>
      <c r="C136" s="1" t="s">
        <v>31</v>
      </c>
      <c r="D136" s="1" t="s">
        <v>194</v>
      </c>
      <c r="E136" s="1" t="s">
        <v>568</v>
      </c>
      <c r="F136" s="1">
        <v>8</v>
      </c>
      <c r="G136" s="14">
        <v>8</v>
      </c>
      <c r="H136" s="7">
        <v>1004088</v>
      </c>
      <c r="I136" s="7">
        <v>5512704</v>
      </c>
      <c r="J136" s="6">
        <v>9193700</v>
      </c>
      <c r="K136" s="7">
        <v>1860000</v>
      </c>
      <c r="L136" s="13">
        <v>65000</v>
      </c>
      <c r="M136" s="7">
        <v>34000</v>
      </c>
      <c r="N136" s="7">
        <f>VLOOKUP(A:A,[1]dotacni_rizeni_2026_KU_program_!$1:$1048576,8,FALSE)</f>
        <v>31000</v>
      </c>
      <c r="O136" s="7" t="s">
        <v>576</v>
      </c>
      <c r="P136" s="7">
        <f t="shared" si="2"/>
        <v>1925000</v>
      </c>
    </row>
    <row r="137" spans="1:16" ht="45" customHeight="1" x14ac:dyDescent="0.25">
      <c r="A137" s="1">
        <v>2833408</v>
      </c>
      <c r="B137" s="11" t="s">
        <v>195</v>
      </c>
      <c r="C137" s="1" t="s">
        <v>41</v>
      </c>
      <c r="D137" s="1" t="s">
        <v>196</v>
      </c>
      <c r="E137" s="1" t="s">
        <v>568</v>
      </c>
      <c r="F137" s="1">
        <v>47</v>
      </c>
      <c r="G137" s="14">
        <v>47</v>
      </c>
      <c r="H137" s="7">
        <v>873120</v>
      </c>
      <c r="I137" s="7">
        <v>27176640</v>
      </c>
      <c r="J137" s="6">
        <v>33359700</v>
      </c>
      <c r="K137" s="7">
        <v>6685000</v>
      </c>
      <c r="L137" s="13">
        <v>235000</v>
      </c>
      <c r="M137" s="7">
        <v>125000</v>
      </c>
      <c r="N137" s="7">
        <f>VLOOKUP(A:A,[1]dotacni_rizeni_2026_KU_program_!$1:$1048576,8,FALSE)</f>
        <v>110000</v>
      </c>
      <c r="O137" s="7" t="s">
        <v>576</v>
      </c>
      <c r="P137" s="7">
        <f t="shared" si="2"/>
        <v>6920000</v>
      </c>
    </row>
    <row r="138" spans="1:16" ht="45" customHeight="1" x14ac:dyDescent="0.25">
      <c r="A138" s="1">
        <v>9697878</v>
      </c>
      <c r="B138" s="11" t="s">
        <v>195</v>
      </c>
      <c r="C138" s="1" t="s">
        <v>55</v>
      </c>
      <c r="D138" s="1" t="s">
        <v>56</v>
      </c>
      <c r="E138" s="1" t="s">
        <v>568</v>
      </c>
      <c r="F138" s="1">
        <v>3</v>
      </c>
      <c r="G138" s="14">
        <v>3</v>
      </c>
      <c r="H138" s="7">
        <v>754800</v>
      </c>
      <c r="I138" s="7">
        <v>2012400</v>
      </c>
      <c r="J138" s="6">
        <v>2236400</v>
      </c>
      <c r="K138" s="7">
        <v>1016000</v>
      </c>
      <c r="L138" s="13">
        <v>35000</v>
      </c>
      <c r="M138" s="7">
        <v>19000</v>
      </c>
      <c r="N138" s="7">
        <f>VLOOKUP(A:A,[1]dotacni_rizeni_2026_KU_program_!$1:$1048576,8,FALSE)</f>
        <v>16000</v>
      </c>
      <c r="O138" s="7" t="s">
        <v>576</v>
      </c>
      <c r="P138" s="7">
        <f t="shared" si="2"/>
        <v>1051000</v>
      </c>
    </row>
    <row r="139" spans="1:16" ht="45" customHeight="1" x14ac:dyDescent="0.25">
      <c r="A139" s="1">
        <v>2686088</v>
      </c>
      <c r="B139" s="11" t="s">
        <v>197</v>
      </c>
      <c r="C139" s="1" t="s">
        <v>41</v>
      </c>
      <c r="D139" s="1" t="s">
        <v>197</v>
      </c>
      <c r="E139" s="1" t="s">
        <v>568</v>
      </c>
      <c r="F139" s="1">
        <v>75</v>
      </c>
      <c r="G139" s="14">
        <v>75</v>
      </c>
      <c r="H139" s="7">
        <v>1004088</v>
      </c>
      <c r="I139" s="7">
        <v>52230600</v>
      </c>
      <c r="J139" s="6">
        <v>39240720</v>
      </c>
      <c r="K139" s="7">
        <v>3664000</v>
      </c>
      <c r="L139" s="13">
        <v>128000</v>
      </c>
      <c r="M139" s="7">
        <v>68000</v>
      </c>
      <c r="N139" s="7">
        <f>VLOOKUP(A:A,[1]dotacni_rizeni_2026_KU_program_!$1:$1048576,8,FALSE)</f>
        <v>60000</v>
      </c>
      <c r="O139" s="7" t="s">
        <v>576</v>
      </c>
      <c r="P139" s="7">
        <f t="shared" si="2"/>
        <v>3792000</v>
      </c>
    </row>
    <row r="140" spans="1:16" ht="45" customHeight="1" x14ac:dyDescent="0.25">
      <c r="A140" s="1">
        <v>3023866</v>
      </c>
      <c r="B140" s="11" t="s">
        <v>197</v>
      </c>
      <c r="C140" s="1" t="s">
        <v>31</v>
      </c>
      <c r="D140" s="1" t="s">
        <v>198</v>
      </c>
      <c r="E140" s="1" t="s">
        <v>568</v>
      </c>
      <c r="F140" s="1">
        <v>5</v>
      </c>
      <c r="G140" s="14">
        <v>5</v>
      </c>
      <c r="H140" s="7">
        <v>1004088</v>
      </c>
      <c r="I140" s="7">
        <v>3400440</v>
      </c>
      <c r="J140" s="6">
        <v>5024970</v>
      </c>
      <c r="K140" s="7">
        <v>409000</v>
      </c>
      <c r="L140" s="13">
        <v>14000</v>
      </c>
      <c r="M140" s="7">
        <v>8000</v>
      </c>
      <c r="N140" s="7">
        <f>VLOOKUP(A:A,[1]dotacni_rizeni_2026_KU_program_!$1:$1048576,8,FALSE)</f>
        <v>6000</v>
      </c>
      <c r="O140" s="7" t="s">
        <v>576</v>
      </c>
      <c r="P140" s="7">
        <f t="shared" si="2"/>
        <v>423000</v>
      </c>
    </row>
    <row r="141" spans="1:16" ht="45" customHeight="1" x14ac:dyDescent="0.25">
      <c r="A141" s="1">
        <v>9398029</v>
      </c>
      <c r="B141" s="11" t="s">
        <v>199</v>
      </c>
      <c r="C141" s="1" t="s">
        <v>41</v>
      </c>
      <c r="D141" s="1" t="s">
        <v>200</v>
      </c>
      <c r="E141" s="1" t="s">
        <v>568</v>
      </c>
      <c r="F141" s="1">
        <v>50</v>
      </c>
      <c r="G141" s="14">
        <v>50</v>
      </c>
      <c r="H141" s="7">
        <v>1004088</v>
      </c>
      <c r="I141" s="7">
        <v>34508400</v>
      </c>
      <c r="J141" s="6">
        <v>21641300</v>
      </c>
      <c r="K141" s="7">
        <v>4425000</v>
      </c>
      <c r="L141" s="13">
        <v>155000</v>
      </c>
      <c r="M141" s="7">
        <v>82000</v>
      </c>
      <c r="N141" s="7">
        <f>VLOOKUP(A:A,[1]dotacni_rizeni_2026_KU_program_!$1:$1048576,8,FALSE)</f>
        <v>73000</v>
      </c>
      <c r="O141" s="7" t="s">
        <v>576</v>
      </c>
      <c r="P141" s="7">
        <f t="shared" si="2"/>
        <v>4580000</v>
      </c>
    </row>
    <row r="142" spans="1:16" ht="45" customHeight="1" x14ac:dyDescent="0.25">
      <c r="A142" s="1">
        <v>5694323</v>
      </c>
      <c r="B142" s="11" t="s">
        <v>201</v>
      </c>
      <c r="C142" s="1" t="s">
        <v>39</v>
      </c>
      <c r="D142" s="1" t="s">
        <v>201</v>
      </c>
      <c r="E142" s="1" t="s">
        <v>568</v>
      </c>
      <c r="F142" s="14">
        <v>151</v>
      </c>
      <c r="G142" s="1">
        <v>157</v>
      </c>
      <c r="H142" s="7">
        <v>873120</v>
      </c>
      <c r="I142" s="7">
        <v>87741120</v>
      </c>
      <c r="J142" s="6">
        <v>62600000</v>
      </c>
      <c r="K142" s="7">
        <v>10813000</v>
      </c>
      <c r="L142" s="13">
        <v>380000</v>
      </c>
      <c r="M142" s="7">
        <v>202000</v>
      </c>
      <c r="N142" s="7">
        <f>VLOOKUP(A:A,[1]dotacni_rizeni_2026_KU_program_!$1:$1048576,8,FALSE)</f>
        <v>178000</v>
      </c>
      <c r="O142" s="7" t="s">
        <v>576</v>
      </c>
      <c r="P142" s="7">
        <f t="shared" si="2"/>
        <v>11193000</v>
      </c>
    </row>
    <row r="143" spans="1:16" ht="45" customHeight="1" x14ac:dyDescent="0.25">
      <c r="A143" s="1">
        <v>6780157</v>
      </c>
      <c r="B143" s="11" t="s">
        <v>201</v>
      </c>
      <c r="C143" s="1" t="s">
        <v>31</v>
      </c>
      <c r="D143" s="1" t="s">
        <v>202</v>
      </c>
      <c r="E143" s="1" t="s">
        <v>568</v>
      </c>
      <c r="F143" s="1">
        <v>15</v>
      </c>
      <c r="G143" s="14">
        <v>15</v>
      </c>
      <c r="H143" s="7">
        <v>1004088</v>
      </c>
      <c r="I143" s="7">
        <v>10201320</v>
      </c>
      <c r="J143" s="6">
        <v>11750000</v>
      </c>
      <c r="K143" s="7">
        <v>644000</v>
      </c>
      <c r="L143" s="13">
        <v>22000</v>
      </c>
      <c r="M143" s="7">
        <v>12000</v>
      </c>
      <c r="N143" s="7">
        <f>VLOOKUP(A:A,[1]dotacni_rizeni_2026_KU_program_!$1:$1048576,8,FALSE)</f>
        <v>10000</v>
      </c>
      <c r="O143" s="7" t="s">
        <v>576</v>
      </c>
      <c r="P143" s="7">
        <f t="shared" si="2"/>
        <v>666000</v>
      </c>
    </row>
    <row r="144" spans="1:16" ht="45" customHeight="1" x14ac:dyDescent="0.25">
      <c r="A144" s="1">
        <v>1034718</v>
      </c>
      <c r="B144" s="11" t="s">
        <v>203</v>
      </c>
      <c r="C144" s="1" t="s">
        <v>39</v>
      </c>
      <c r="D144" s="1" t="s">
        <v>204</v>
      </c>
      <c r="E144" s="1" t="s">
        <v>568</v>
      </c>
      <c r="F144" s="1">
        <v>74</v>
      </c>
      <c r="G144" s="14">
        <v>74</v>
      </c>
      <c r="H144" s="7">
        <v>873120</v>
      </c>
      <c r="I144" s="7">
        <v>43010880</v>
      </c>
      <c r="J144" s="6">
        <v>36842000</v>
      </c>
      <c r="K144" s="7">
        <v>13222000</v>
      </c>
      <c r="L144" s="13">
        <v>464000</v>
      </c>
      <c r="M144" s="7">
        <v>247000</v>
      </c>
      <c r="N144" s="7">
        <f>VLOOKUP(A:A,[1]dotacni_rizeni_2026_KU_program_!$1:$1048576,8,FALSE)</f>
        <v>217000</v>
      </c>
      <c r="O144" s="7" t="s">
        <v>576</v>
      </c>
      <c r="P144" s="7">
        <f t="shared" si="2"/>
        <v>13686000</v>
      </c>
    </row>
    <row r="145" spans="1:16" ht="45" customHeight="1" x14ac:dyDescent="0.25">
      <c r="A145" s="1">
        <v>2318143</v>
      </c>
      <c r="B145" s="11" t="s">
        <v>205</v>
      </c>
      <c r="C145" s="1" t="s">
        <v>39</v>
      </c>
      <c r="D145" s="1" t="s">
        <v>205</v>
      </c>
      <c r="E145" s="1" t="s">
        <v>568</v>
      </c>
      <c r="F145" s="1">
        <v>291</v>
      </c>
      <c r="G145" s="14">
        <v>291</v>
      </c>
      <c r="H145" s="7">
        <v>960432</v>
      </c>
      <c r="I145" s="7">
        <v>191681712</v>
      </c>
      <c r="J145" s="6">
        <v>87415750</v>
      </c>
      <c r="K145" s="7">
        <v>17985000</v>
      </c>
      <c r="L145" s="13">
        <v>632000</v>
      </c>
      <c r="M145" s="7">
        <v>336000</v>
      </c>
      <c r="N145" s="7">
        <f>VLOOKUP(A:A,[1]dotacni_rizeni_2026_KU_program_!$1:$1048576,8,FALSE)</f>
        <v>296000</v>
      </c>
      <c r="O145" s="7" t="s">
        <v>576</v>
      </c>
      <c r="P145" s="7">
        <f t="shared" si="2"/>
        <v>18617000</v>
      </c>
    </row>
    <row r="146" spans="1:16" ht="45" customHeight="1" x14ac:dyDescent="0.25">
      <c r="A146" s="1">
        <v>5674949</v>
      </c>
      <c r="B146" s="11" t="s">
        <v>205</v>
      </c>
      <c r="C146" s="1" t="s">
        <v>85</v>
      </c>
      <c r="D146" s="1" t="s">
        <v>206</v>
      </c>
      <c r="E146" s="1" t="s">
        <v>568</v>
      </c>
      <c r="F146" s="1">
        <v>20</v>
      </c>
      <c r="G146" s="14">
        <v>20</v>
      </c>
      <c r="H146" s="7">
        <v>873120</v>
      </c>
      <c r="I146" s="7">
        <v>14102400</v>
      </c>
      <c r="J146" s="6">
        <v>8340000</v>
      </c>
      <c r="K146" s="7">
        <v>1735000</v>
      </c>
      <c r="L146" s="13">
        <v>61000</v>
      </c>
      <c r="M146" s="7">
        <v>32000</v>
      </c>
      <c r="N146" s="7">
        <f>VLOOKUP(A:A,[1]dotacni_rizeni_2026_KU_program_!$1:$1048576,8,FALSE)</f>
        <v>29000</v>
      </c>
      <c r="O146" s="7" t="s">
        <v>576</v>
      </c>
      <c r="P146" s="7">
        <f t="shared" si="2"/>
        <v>1796000</v>
      </c>
    </row>
    <row r="147" spans="1:16" ht="45" customHeight="1" x14ac:dyDescent="0.25">
      <c r="A147" s="1">
        <v>1150788</v>
      </c>
      <c r="B147" s="11" t="s">
        <v>207</v>
      </c>
      <c r="C147" s="1" t="s">
        <v>39</v>
      </c>
      <c r="D147" s="1" t="s">
        <v>207</v>
      </c>
      <c r="E147" s="1" t="s">
        <v>568</v>
      </c>
      <c r="F147" s="1">
        <v>173</v>
      </c>
      <c r="G147" s="14">
        <v>173</v>
      </c>
      <c r="H147" s="7">
        <v>960432</v>
      </c>
      <c r="I147" s="7">
        <v>114494736</v>
      </c>
      <c r="J147" s="6">
        <v>69481000</v>
      </c>
      <c r="K147" s="7">
        <v>20263000</v>
      </c>
      <c r="L147" s="13">
        <v>713000</v>
      </c>
      <c r="M147" s="7">
        <v>379000</v>
      </c>
      <c r="N147" s="7">
        <f>VLOOKUP(A:A,[1]dotacni_rizeni_2026_KU_program_!$1:$1048576,8,FALSE)</f>
        <v>334000</v>
      </c>
      <c r="O147" s="7" t="s">
        <v>576</v>
      </c>
      <c r="P147" s="7">
        <f t="shared" si="2"/>
        <v>20976000</v>
      </c>
    </row>
    <row r="148" spans="1:16" ht="45" customHeight="1" x14ac:dyDescent="0.25">
      <c r="A148" s="1">
        <v>4734424</v>
      </c>
      <c r="B148" s="11" t="s">
        <v>207</v>
      </c>
      <c r="C148" s="1" t="s">
        <v>85</v>
      </c>
      <c r="D148" s="1" t="s">
        <v>95</v>
      </c>
      <c r="E148" s="1" t="s">
        <v>568</v>
      </c>
      <c r="F148" s="1">
        <v>20</v>
      </c>
      <c r="G148" s="14">
        <v>20</v>
      </c>
      <c r="H148" s="7">
        <v>873120</v>
      </c>
      <c r="I148" s="7">
        <v>14102400</v>
      </c>
      <c r="J148" s="6">
        <v>9207000</v>
      </c>
      <c r="K148" s="7">
        <v>1706000</v>
      </c>
      <c r="L148" s="13">
        <v>60000</v>
      </c>
      <c r="M148" s="7">
        <v>32000</v>
      </c>
      <c r="N148" s="7">
        <f>VLOOKUP(A:A,[1]dotacni_rizeni_2026_KU_program_!$1:$1048576,8,FALSE)</f>
        <v>28000</v>
      </c>
      <c r="O148" s="7" t="s">
        <v>576</v>
      </c>
      <c r="P148" s="7">
        <f t="shared" si="2"/>
        <v>1766000</v>
      </c>
    </row>
    <row r="149" spans="1:16" ht="45" customHeight="1" x14ac:dyDescent="0.25">
      <c r="A149" s="1">
        <v>5790050</v>
      </c>
      <c r="B149" s="11" t="s">
        <v>207</v>
      </c>
      <c r="C149" s="1" t="s">
        <v>14</v>
      </c>
      <c r="D149" s="1" t="s">
        <v>208</v>
      </c>
      <c r="E149" s="1" t="s">
        <v>569</v>
      </c>
      <c r="F149" s="9">
        <v>4.8599999999999994</v>
      </c>
      <c r="G149" s="16">
        <v>4</v>
      </c>
      <c r="H149" s="7">
        <v>953700</v>
      </c>
      <c r="I149" s="7">
        <v>1963688.8888888885</v>
      </c>
      <c r="J149" s="6">
        <v>3775000</v>
      </c>
      <c r="K149" s="7">
        <v>35000</v>
      </c>
      <c r="L149" s="13">
        <v>1000</v>
      </c>
      <c r="M149" s="7">
        <v>1000</v>
      </c>
      <c r="N149" s="7">
        <f>VLOOKUP(A:A,[1]dotacni_rizeni_2026_KU_program_!$1:$1048576,8,FALSE)</f>
        <v>0</v>
      </c>
      <c r="O149" s="7" t="s">
        <v>576</v>
      </c>
      <c r="P149" s="7">
        <f t="shared" si="2"/>
        <v>36000</v>
      </c>
    </row>
    <row r="150" spans="1:16" ht="45" customHeight="1" x14ac:dyDescent="0.25">
      <c r="A150" s="1">
        <v>1496299</v>
      </c>
      <c r="B150" s="11" t="s">
        <v>209</v>
      </c>
      <c r="C150" s="1" t="s">
        <v>39</v>
      </c>
      <c r="D150" s="1" t="s">
        <v>209</v>
      </c>
      <c r="E150" s="1" t="s">
        <v>568</v>
      </c>
      <c r="F150" s="1">
        <v>75</v>
      </c>
      <c r="G150" s="14">
        <v>75</v>
      </c>
      <c r="H150" s="7">
        <v>873120</v>
      </c>
      <c r="I150" s="7">
        <v>45000000</v>
      </c>
      <c r="J150" s="6">
        <v>26800000</v>
      </c>
      <c r="K150" s="7">
        <v>4119000</v>
      </c>
      <c r="L150" s="13">
        <v>144000</v>
      </c>
      <c r="M150" s="7">
        <v>77000</v>
      </c>
      <c r="N150" s="7">
        <f>VLOOKUP(A:A,[1]dotacni_rizeni_2026_KU_program_!$1:$1048576,8,FALSE)</f>
        <v>67000</v>
      </c>
      <c r="O150" s="7" t="s">
        <v>576</v>
      </c>
      <c r="P150" s="7">
        <f t="shared" si="2"/>
        <v>4263000</v>
      </c>
    </row>
    <row r="151" spans="1:16" ht="45" customHeight="1" x14ac:dyDescent="0.25">
      <c r="A151" s="1">
        <v>4205630</v>
      </c>
      <c r="B151" s="11" t="s">
        <v>209</v>
      </c>
      <c r="C151" s="1" t="s">
        <v>31</v>
      </c>
      <c r="D151" s="1" t="s">
        <v>209</v>
      </c>
      <c r="E151" s="1" t="s">
        <v>568</v>
      </c>
      <c r="F151" s="1">
        <v>52</v>
      </c>
      <c r="G151" s="14">
        <v>52</v>
      </c>
      <c r="H151" s="7">
        <v>960432</v>
      </c>
      <c r="I151" s="7">
        <v>34246464</v>
      </c>
      <c r="J151" s="6">
        <v>16800000</v>
      </c>
      <c r="K151" s="7">
        <v>4128000</v>
      </c>
      <c r="L151" s="13">
        <v>145000</v>
      </c>
      <c r="M151" s="7">
        <v>77000</v>
      </c>
      <c r="N151" s="7">
        <f>VLOOKUP(A:A,[1]dotacni_rizeni_2026_KU_program_!$1:$1048576,8,FALSE)</f>
        <v>68000</v>
      </c>
      <c r="O151" s="7" t="s">
        <v>576</v>
      </c>
      <c r="P151" s="7">
        <f t="shared" si="2"/>
        <v>4273000</v>
      </c>
    </row>
    <row r="152" spans="1:16" ht="45" customHeight="1" x14ac:dyDescent="0.25">
      <c r="A152" s="1">
        <v>7316443</v>
      </c>
      <c r="B152" s="11" t="s">
        <v>210</v>
      </c>
      <c r="C152" s="1" t="s">
        <v>39</v>
      </c>
      <c r="D152" s="1" t="s">
        <v>210</v>
      </c>
      <c r="E152" s="1" t="s">
        <v>568</v>
      </c>
      <c r="F152" s="1">
        <v>65</v>
      </c>
      <c r="G152" s="14">
        <v>65</v>
      </c>
      <c r="H152" s="7">
        <v>960432</v>
      </c>
      <c r="I152" s="7">
        <v>42592080</v>
      </c>
      <c r="J152" s="6">
        <v>3100000</v>
      </c>
      <c r="K152" s="7">
        <v>1600000</v>
      </c>
      <c r="L152" s="13">
        <v>56000</v>
      </c>
      <c r="M152" s="7">
        <v>30000</v>
      </c>
      <c r="N152" s="7">
        <f>VLOOKUP(A:A,[1]dotacni_rizeni_2026_KU_program_!$1:$1048576,8,FALSE)</f>
        <v>26000</v>
      </c>
      <c r="O152" s="7" t="s">
        <v>576</v>
      </c>
      <c r="P152" s="7">
        <f t="shared" si="2"/>
        <v>1656000</v>
      </c>
    </row>
    <row r="153" spans="1:16" ht="45" customHeight="1" x14ac:dyDescent="0.25">
      <c r="A153" s="1">
        <v>5491825</v>
      </c>
      <c r="B153" s="11" t="s">
        <v>211</v>
      </c>
      <c r="C153" s="1" t="s">
        <v>39</v>
      </c>
      <c r="D153" s="1" t="s">
        <v>211</v>
      </c>
      <c r="E153" s="1" t="s">
        <v>568</v>
      </c>
      <c r="F153" s="1">
        <v>295</v>
      </c>
      <c r="G153" s="14">
        <v>295</v>
      </c>
      <c r="H153" s="7">
        <v>960432</v>
      </c>
      <c r="I153" s="7">
        <v>194227440</v>
      </c>
      <c r="J153" s="6">
        <v>114687250</v>
      </c>
      <c r="K153" s="7">
        <v>24605000</v>
      </c>
      <c r="L153" s="13">
        <v>865000</v>
      </c>
      <c r="M153" s="7">
        <v>460000</v>
      </c>
      <c r="N153" s="7">
        <f>VLOOKUP(A:A,[1]dotacni_rizeni_2026_KU_program_!$1:$1048576,8,FALSE)</f>
        <v>405000</v>
      </c>
      <c r="O153" s="7" t="s">
        <v>576</v>
      </c>
      <c r="P153" s="7">
        <f t="shared" si="2"/>
        <v>25470000</v>
      </c>
    </row>
    <row r="154" spans="1:16" ht="45" customHeight="1" x14ac:dyDescent="0.25">
      <c r="A154" s="1">
        <v>5106420</v>
      </c>
      <c r="B154" s="11" t="s">
        <v>599</v>
      </c>
      <c r="C154" s="1" t="s">
        <v>31</v>
      </c>
      <c r="D154" s="1" t="s">
        <v>212</v>
      </c>
      <c r="E154" s="1" t="s">
        <v>568</v>
      </c>
      <c r="F154" s="14">
        <v>203</v>
      </c>
      <c r="G154" s="1">
        <v>208</v>
      </c>
      <c r="H154" s="7">
        <v>1004088</v>
      </c>
      <c r="I154" s="7">
        <v>140793864</v>
      </c>
      <c r="J154" s="6">
        <v>69500000</v>
      </c>
      <c r="K154" s="7">
        <v>14778000</v>
      </c>
      <c r="L154" s="13">
        <v>519000</v>
      </c>
      <c r="M154" s="7">
        <v>276000</v>
      </c>
      <c r="N154" s="7">
        <f>VLOOKUP(A:A,[1]dotacni_rizeni_2026_KU_program_!$1:$1048576,8,FALSE)</f>
        <v>243000</v>
      </c>
      <c r="O154" s="7" t="s">
        <v>576</v>
      </c>
      <c r="P154" s="7">
        <f t="shared" si="2"/>
        <v>15297000</v>
      </c>
    </row>
    <row r="155" spans="1:16" ht="45" customHeight="1" x14ac:dyDescent="0.25">
      <c r="A155" s="1">
        <v>3705368</v>
      </c>
      <c r="B155" s="11" t="s">
        <v>213</v>
      </c>
      <c r="C155" s="1" t="s">
        <v>39</v>
      </c>
      <c r="D155" s="1" t="s">
        <v>213</v>
      </c>
      <c r="E155" s="1" t="s">
        <v>568</v>
      </c>
      <c r="F155" s="14">
        <v>214</v>
      </c>
      <c r="G155" s="1">
        <v>218</v>
      </c>
      <c r="H155" s="7">
        <v>873120</v>
      </c>
      <c r="I155" s="7">
        <v>127159680</v>
      </c>
      <c r="J155" s="6">
        <v>43500000</v>
      </c>
      <c r="K155" s="7">
        <v>11464000</v>
      </c>
      <c r="L155" s="13">
        <v>403000</v>
      </c>
      <c r="M155" s="7">
        <v>214000</v>
      </c>
      <c r="N155" s="7">
        <f>VLOOKUP(A:A,[1]dotacni_rizeni_2026_KU_program_!$1:$1048576,8,FALSE)</f>
        <v>189000</v>
      </c>
      <c r="O155" s="7" t="s">
        <v>576</v>
      </c>
      <c r="P155" s="7">
        <f t="shared" si="2"/>
        <v>11867000</v>
      </c>
    </row>
    <row r="156" spans="1:16" ht="45" customHeight="1" x14ac:dyDescent="0.25">
      <c r="A156" s="1">
        <v>6393259</v>
      </c>
      <c r="B156" s="11" t="s">
        <v>213</v>
      </c>
      <c r="C156" s="1" t="s">
        <v>31</v>
      </c>
      <c r="D156" s="1" t="s">
        <v>213</v>
      </c>
      <c r="E156" s="1" t="s">
        <v>568</v>
      </c>
      <c r="F156" s="1">
        <v>32</v>
      </c>
      <c r="G156" s="14">
        <v>30</v>
      </c>
      <c r="H156" s="7">
        <v>1004088</v>
      </c>
      <c r="I156" s="7">
        <v>20618640</v>
      </c>
      <c r="J156" s="6">
        <v>6500000</v>
      </c>
      <c r="K156" s="7">
        <v>2863000</v>
      </c>
      <c r="L156" s="13">
        <v>101000</v>
      </c>
      <c r="M156" s="7">
        <v>54000</v>
      </c>
      <c r="N156" s="7">
        <f>VLOOKUP(A:A,[1]dotacni_rizeni_2026_KU_program_!$1:$1048576,8,FALSE)</f>
        <v>47000</v>
      </c>
      <c r="O156" s="7" t="s">
        <v>576</v>
      </c>
      <c r="P156" s="7">
        <f t="shared" si="2"/>
        <v>2964000</v>
      </c>
    </row>
    <row r="157" spans="1:16" ht="45" customHeight="1" x14ac:dyDescent="0.25">
      <c r="A157" s="1">
        <v>4521132</v>
      </c>
      <c r="B157" s="11" t="s">
        <v>214</v>
      </c>
      <c r="C157" s="1" t="s">
        <v>39</v>
      </c>
      <c r="D157" s="1" t="s">
        <v>215</v>
      </c>
      <c r="E157" s="1" t="s">
        <v>568</v>
      </c>
      <c r="F157" s="1">
        <v>155</v>
      </c>
      <c r="G157" s="14">
        <v>155</v>
      </c>
      <c r="H157" s="7">
        <v>873120</v>
      </c>
      <c r="I157" s="7">
        <v>91881600</v>
      </c>
      <c r="J157" s="6">
        <v>63270000</v>
      </c>
      <c r="K157" s="7">
        <v>24334000</v>
      </c>
      <c r="L157" s="13">
        <v>855000</v>
      </c>
      <c r="M157" s="7">
        <v>454000</v>
      </c>
      <c r="N157" s="7">
        <f>VLOOKUP(A:A,[1]dotacni_rizeni_2026_KU_program_!$1:$1048576,8,FALSE)</f>
        <v>401000</v>
      </c>
      <c r="O157" s="7" t="s">
        <v>576</v>
      </c>
      <c r="P157" s="7">
        <f t="shared" si="2"/>
        <v>25189000</v>
      </c>
    </row>
    <row r="158" spans="1:16" ht="45" customHeight="1" x14ac:dyDescent="0.25">
      <c r="A158" s="1">
        <v>6664660</v>
      </c>
      <c r="B158" s="11" t="s">
        <v>216</v>
      </c>
      <c r="C158" s="1" t="s">
        <v>31</v>
      </c>
      <c r="D158" s="1" t="s">
        <v>31</v>
      </c>
      <c r="E158" s="1" t="s">
        <v>568</v>
      </c>
      <c r="F158" s="1">
        <v>131</v>
      </c>
      <c r="G158" s="14">
        <v>131</v>
      </c>
      <c r="H158" s="7">
        <v>1004088</v>
      </c>
      <c r="I158" s="7">
        <v>90963528</v>
      </c>
      <c r="J158" s="6">
        <v>54818895</v>
      </c>
      <c r="K158" s="7">
        <v>9548000</v>
      </c>
      <c r="L158" s="13">
        <v>335000</v>
      </c>
      <c r="M158" s="7">
        <v>178000</v>
      </c>
      <c r="N158" s="7">
        <f>VLOOKUP(A:A,[1]dotacni_rizeni_2026_KU_program_!$1:$1048576,8,FALSE)</f>
        <v>157000</v>
      </c>
      <c r="O158" s="7" t="s">
        <v>576</v>
      </c>
      <c r="P158" s="7">
        <f t="shared" si="2"/>
        <v>9883000</v>
      </c>
    </row>
    <row r="159" spans="1:16" ht="45" customHeight="1" x14ac:dyDescent="0.25">
      <c r="A159" s="1">
        <v>6973418</v>
      </c>
      <c r="B159" s="11" t="s">
        <v>216</v>
      </c>
      <c r="C159" s="1" t="s">
        <v>85</v>
      </c>
      <c r="D159" s="1" t="s">
        <v>217</v>
      </c>
      <c r="E159" s="1" t="s">
        <v>568</v>
      </c>
      <c r="F159" s="1">
        <v>10</v>
      </c>
      <c r="G159" s="14">
        <v>10</v>
      </c>
      <c r="H159" s="7">
        <v>873120</v>
      </c>
      <c r="I159" s="7">
        <v>7051200</v>
      </c>
      <c r="J159" s="6">
        <v>4819301</v>
      </c>
      <c r="K159" s="7">
        <v>1930000</v>
      </c>
      <c r="L159" s="13">
        <v>68000</v>
      </c>
      <c r="M159" s="7">
        <v>36000</v>
      </c>
      <c r="N159" s="7">
        <f>VLOOKUP(A:A,[1]dotacni_rizeni_2026_KU_program_!$1:$1048576,8,FALSE)</f>
        <v>32000</v>
      </c>
      <c r="O159" s="7" t="s">
        <v>576</v>
      </c>
      <c r="P159" s="7">
        <f t="shared" si="2"/>
        <v>1998000</v>
      </c>
    </row>
    <row r="160" spans="1:16" ht="45" customHeight="1" x14ac:dyDescent="0.25">
      <c r="A160" s="1">
        <v>9596823</v>
      </c>
      <c r="B160" s="11" t="s">
        <v>216</v>
      </c>
      <c r="C160" s="1" t="s">
        <v>39</v>
      </c>
      <c r="D160" s="1" t="s">
        <v>39</v>
      </c>
      <c r="E160" s="1" t="s">
        <v>568</v>
      </c>
      <c r="F160" s="1">
        <v>107</v>
      </c>
      <c r="G160" s="14">
        <v>107</v>
      </c>
      <c r="H160" s="7">
        <v>873120</v>
      </c>
      <c r="I160" s="7">
        <v>63795840</v>
      </c>
      <c r="J160" s="6">
        <v>52596877</v>
      </c>
      <c r="K160" s="7">
        <v>6578000</v>
      </c>
      <c r="L160" s="13">
        <v>231000</v>
      </c>
      <c r="M160" s="7">
        <v>122000</v>
      </c>
      <c r="N160" s="7">
        <f>VLOOKUP(A:A,[1]dotacni_rizeni_2026_KU_program_!$1:$1048576,8,FALSE)</f>
        <v>109000</v>
      </c>
      <c r="O160" s="7" t="s">
        <v>576</v>
      </c>
      <c r="P160" s="7">
        <f t="shared" si="2"/>
        <v>6809000</v>
      </c>
    </row>
    <row r="161" spans="1:16" ht="45" customHeight="1" x14ac:dyDescent="0.25">
      <c r="A161" s="1">
        <v>1610260</v>
      </c>
      <c r="B161" s="11" t="s">
        <v>218</v>
      </c>
      <c r="C161" s="1" t="s">
        <v>41</v>
      </c>
      <c r="D161" s="1" t="s">
        <v>219</v>
      </c>
      <c r="E161" s="1" t="s">
        <v>568</v>
      </c>
      <c r="F161" s="1">
        <v>55</v>
      </c>
      <c r="G161" s="14">
        <v>55</v>
      </c>
      <c r="H161" s="7">
        <v>960432</v>
      </c>
      <c r="I161" s="7">
        <v>36227760</v>
      </c>
      <c r="J161" s="6">
        <v>32964700</v>
      </c>
      <c r="K161" s="7">
        <v>5569000</v>
      </c>
      <c r="L161" s="13">
        <v>195000</v>
      </c>
      <c r="M161" s="7">
        <v>104000</v>
      </c>
      <c r="N161" s="7">
        <f>VLOOKUP(A:A,[1]dotacni_rizeni_2026_KU_program_!$1:$1048576,8,FALSE)</f>
        <v>91000</v>
      </c>
      <c r="O161" s="7" t="s">
        <v>576</v>
      </c>
      <c r="P161" s="7">
        <f t="shared" si="2"/>
        <v>5764000</v>
      </c>
    </row>
    <row r="162" spans="1:16" ht="45" customHeight="1" x14ac:dyDescent="0.25">
      <c r="A162" s="1">
        <v>7778098</v>
      </c>
      <c r="B162" s="11" t="s">
        <v>218</v>
      </c>
      <c r="C162" s="1" t="s">
        <v>31</v>
      </c>
      <c r="D162" s="1" t="s">
        <v>220</v>
      </c>
      <c r="E162" s="1" t="s">
        <v>568</v>
      </c>
      <c r="F162" s="1">
        <v>10</v>
      </c>
      <c r="G162" s="14">
        <v>10</v>
      </c>
      <c r="H162" s="7">
        <v>1004088</v>
      </c>
      <c r="I162" s="7">
        <v>6800880</v>
      </c>
      <c r="J162" s="6">
        <v>5811000</v>
      </c>
      <c r="K162" s="7">
        <v>388000</v>
      </c>
      <c r="L162" s="13">
        <v>13000</v>
      </c>
      <c r="M162" s="7">
        <v>7000</v>
      </c>
      <c r="N162" s="7">
        <f>VLOOKUP(A:A,[1]dotacni_rizeni_2026_KU_program_!$1:$1048576,8,FALSE)</f>
        <v>6000</v>
      </c>
      <c r="O162" s="7" t="s">
        <v>576</v>
      </c>
      <c r="P162" s="7">
        <f t="shared" si="2"/>
        <v>401000</v>
      </c>
    </row>
    <row r="163" spans="1:16" ht="45" customHeight="1" x14ac:dyDescent="0.25">
      <c r="A163" s="1">
        <v>5220610</v>
      </c>
      <c r="B163" s="11" t="s">
        <v>221</v>
      </c>
      <c r="C163" s="1" t="s">
        <v>31</v>
      </c>
      <c r="D163" s="1" t="s">
        <v>221</v>
      </c>
      <c r="E163" s="1" t="s">
        <v>568</v>
      </c>
      <c r="F163" s="1">
        <v>128</v>
      </c>
      <c r="G163" s="14">
        <v>128</v>
      </c>
      <c r="H163" s="7">
        <v>873120</v>
      </c>
      <c r="I163" s="7">
        <v>75759360</v>
      </c>
      <c r="J163" s="6">
        <v>59688800</v>
      </c>
      <c r="K163" s="7">
        <v>18692000</v>
      </c>
      <c r="L163" s="13">
        <v>657000</v>
      </c>
      <c r="M163" s="7">
        <v>350000</v>
      </c>
      <c r="N163" s="7">
        <f>VLOOKUP(A:A,[1]dotacni_rizeni_2026_KU_program_!$1:$1048576,8,FALSE)</f>
        <v>307000</v>
      </c>
      <c r="O163" s="7" t="s">
        <v>576</v>
      </c>
      <c r="P163" s="7">
        <f t="shared" si="2"/>
        <v>19349000</v>
      </c>
    </row>
    <row r="164" spans="1:16" ht="45" customHeight="1" x14ac:dyDescent="0.25">
      <c r="A164" s="1">
        <v>6816677</v>
      </c>
      <c r="B164" s="1" t="s">
        <v>222</v>
      </c>
      <c r="C164" s="1" t="s">
        <v>55</v>
      </c>
      <c r="D164" s="1" t="s">
        <v>223</v>
      </c>
      <c r="E164" s="1" t="s">
        <v>568</v>
      </c>
      <c r="F164" s="1">
        <v>14</v>
      </c>
      <c r="G164" s="14">
        <v>14</v>
      </c>
      <c r="H164" s="7">
        <v>868020</v>
      </c>
      <c r="I164" s="7">
        <v>10976280</v>
      </c>
      <c r="J164" s="6">
        <v>2616000</v>
      </c>
      <c r="K164" s="7">
        <v>2265000</v>
      </c>
      <c r="L164" s="13">
        <v>80000</v>
      </c>
      <c r="M164" s="7">
        <v>43000</v>
      </c>
      <c r="N164" s="7">
        <f>VLOOKUP(A:A,[1]dotacni_rizeni_2026_KU_program_!$1:$1048576,8,FALSE)</f>
        <v>37000</v>
      </c>
      <c r="O164" s="7"/>
      <c r="P164" s="7">
        <f t="shared" si="2"/>
        <v>2345000</v>
      </c>
    </row>
    <row r="165" spans="1:16" ht="45" customHeight="1" x14ac:dyDescent="0.25">
      <c r="A165" s="1">
        <v>6856235</v>
      </c>
      <c r="B165" s="1" t="s">
        <v>222</v>
      </c>
      <c r="C165" s="1" t="s">
        <v>14</v>
      </c>
      <c r="D165" s="1" t="s">
        <v>224</v>
      </c>
      <c r="E165" s="1" t="s">
        <v>569</v>
      </c>
      <c r="F165" s="9">
        <v>6.7969999999999997</v>
      </c>
      <c r="G165" s="16">
        <v>6.8</v>
      </c>
      <c r="H165" s="7">
        <v>1049070</v>
      </c>
      <c r="I165" s="7">
        <v>6457076</v>
      </c>
      <c r="J165" s="6">
        <v>3323000</v>
      </c>
      <c r="K165" s="7">
        <v>2878000</v>
      </c>
      <c r="L165" s="13">
        <v>101000</v>
      </c>
      <c r="M165" s="7">
        <v>54000</v>
      </c>
      <c r="N165" s="7">
        <f>VLOOKUP(A:A,[1]dotacni_rizeni_2026_KU_program_!$1:$1048576,8,FALSE)</f>
        <v>47000</v>
      </c>
      <c r="O165" s="7"/>
      <c r="P165" s="7">
        <f t="shared" si="2"/>
        <v>2979000</v>
      </c>
    </row>
    <row r="166" spans="1:16" ht="45" customHeight="1" x14ac:dyDescent="0.25">
      <c r="A166" s="1">
        <v>7040979</v>
      </c>
      <c r="B166" s="3" t="s">
        <v>225</v>
      </c>
      <c r="C166" s="1" t="s">
        <v>39</v>
      </c>
      <c r="D166" s="1" t="s">
        <v>226</v>
      </c>
      <c r="E166" s="1" t="s">
        <v>568</v>
      </c>
      <c r="F166" s="1">
        <v>39</v>
      </c>
      <c r="G166" s="14">
        <v>39</v>
      </c>
      <c r="H166" s="7">
        <v>960432</v>
      </c>
      <c r="I166" s="7">
        <v>25900848</v>
      </c>
      <c r="J166" s="6">
        <v>12743704</v>
      </c>
      <c r="K166" s="7">
        <v>11038000</v>
      </c>
      <c r="L166" s="13">
        <v>388000</v>
      </c>
      <c r="M166" s="7">
        <v>206000</v>
      </c>
      <c r="N166" s="7">
        <f>VLOOKUP(A:A,[1]dotacni_rizeni_2026_KU_program_!$1:$1048576,8,FALSE)</f>
        <v>182000</v>
      </c>
      <c r="O166" s="7" t="s">
        <v>591</v>
      </c>
      <c r="P166" s="7">
        <f t="shared" si="2"/>
        <v>11426000</v>
      </c>
    </row>
    <row r="167" spans="1:16" ht="45" customHeight="1" x14ac:dyDescent="0.25">
      <c r="A167" s="1">
        <v>1405648</v>
      </c>
      <c r="B167" s="1" t="s">
        <v>227</v>
      </c>
      <c r="C167" s="1" t="s">
        <v>39</v>
      </c>
      <c r="D167" s="1" t="s">
        <v>228</v>
      </c>
      <c r="E167" s="1" t="s">
        <v>568</v>
      </c>
      <c r="F167" s="1">
        <v>52</v>
      </c>
      <c r="G167" s="14">
        <v>52</v>
      </c>
      <c r="H167" s="7">
        <v>960432</v>
      </c>
      <c r="I167" s="7">
        <v>34030464</v>
      </c>
      <c r="J167" s="6">
        <v>23513000</v>
      </c>
      <c r="K167" s="7">
        <v>20366000</v>
      </c>
      <c r="L167" s="13">
        <v>716000</v>
      </c>
      <c r="M167" s="7">
        <v>381000</v>
      </c>
      <c r="N167" s="7">
        <f>VLOOKUP(A:A,[1]dotacni_rizeni_2026_KU_program_!$1:$1048576,8,FALSE)</f>
        <v>335000</v>
      </c>
      <c r="O167" s="7"/>
      <c r="P167" s="7">
        <f t="shared" si="2"/>
        <v>21082000</v>
      </c>
    </row>
    <row r="168" spans="1:16" ht="45" customHeight="1" x14ac:dyDescent="0.25">
      <c r="A168" s="1">
        <v>5649583</v>
      </c>
      <c r="B168" s="1" t="s">
        <v>227</v>
      </c>
      <c r="C168" s="1" t="s">
        <v>4</v>
      </c>
      <c r="D168" s="1" t="s">
        <v>4</v>
      </c>
      <c r="E168" s="1" t="s">
        <v>567</v>
      </c>
      <c r="F168" s="7">
        <v>23060</v>
      </c>
      <c r="G168" s="15">
        <v>23060</v>
      </c>
      <c r="H168" s="7">
        <v>750</v>
      </c>
      <c r="I168" s="7">
        <v>14297200</v>
      </c>
      <c r="J168" s="6">
        <v>9223000</v>
      </c>
      <c r="K168" s="7">
        <v>6682000</v>
      </c>
      <c r="L168" s="13">
        <v>234000</v>
      </c>
      <c r="M168" s="7">
        <v>125000</v>
      </c>
      <c r="N168" s="7">
        <f>VLOOKUP(A:A,[1]dotacni_rizeni_2026_KU_program_!$1:$1048576,8,FALSE)</f>
        <v>109000</v>
      </c>
      <c r="O168" s="7"/>
      <c r="P168" s="7">
        <f t="shared" si="2"/>
        <v>6916000</v>
      </c>
    </row>
    <row r="169" spans="1:16" ht="45" customHeight="1" x14ac:dyDescent="0.25">
      <c r="A169" s="1">
        <v>3285644</v>
      </c>
      <c r="B169" s="11" t="s">
        <v>229</v>
      </c>
      <c r="C169" s="1" t="s">
        <v>55</v>
      </c>
      <c r="D169" s="1" t="s">
        <v>230</v>
      </c>
      <c r="E169" s="1" t="s">
        <v>568</v>
      </c>
      <c r="F169" s="1">
        <v>12</v>
      </c>
      <c r="G169" s="14">
        <v>12</v>
      </c>
      <c r="H169" s="7">
        <v>754800</v>
      </c>
      <c r="I169" s="7">
        <v>8049600</v>
      </c>
      <c r="J169" s="6">
        <v>14826680</v>
      </c>
      <c r="K169" s="7">
        <v>2182000</v>
      </c>
      <c r="L169" s="13">
        <v>76000</v>
      </c>
      <c r="M169" s="7">
        <v>41000</v>
      </c>
      <c r="N169" s="7">
        <f>VLOOKUP(A:A,[1]dotacni_rizeni_2026_KU_program_!$1:$1048576,8,FALSE)</f>
        <v>35000</v>
      </c>
      <c r="O169" s="7" t="s">
        <v>576</v>
      </c>
      <c r="P169" s="7">
        <f t="shared" si="2"/>
        <v>2258000</v>
      </c>
    </row>
    <row r="170" spans="1:16" ht="45" customHeight="1" x14ac:dyDescent="0.25">
      <c r="A170" s="1">
        <v>7533275</v>
      </c>
      <c r="B170" s="11" t="s">
        <v>229</v>
      </c>
      <c r="C170" s="1" t="s">
        <v>39</v>
      </c>
      <c r="D170" s="1" t="s">
        <v>231</v>
      </c>
      <c r="E170" s="1" t="s">
        <v>568</v>
      </c>
      <c r="F170" s="1">
        <v>152</v>
      </c>
      <c r="G170" s="14">
        <v>152</v>
      </c>
      <c r="H170" s="7">
        <v>960432</v>
      </c>
      <c r="I170" s="7">
        <v>100985664</v>
      </c>
      <c r="J170" s="6">
        <v>111574100</v>
      </c>
      <c r="K170" s="7">
        <v>20958000</v>
      </c>
      <c r="L170" s="13">
        <v>737000</v>
      </c>
      <c r="M170" s="7">
        <v>392000</v>
      </c>
      <c r="N170" s="7">
        <f>VLOOKUP(A:A,[1]dotacni_rizeni_2026_KU_program_!$1:$1048576,8,FALSE)</f>
        <v>345000</v>
      </c>
      <c r="O170" s="7" t="s">
        <v>576</v>
      </c>
      <c r="P170" s="7">
        <f t="shared" si="2"/>
        <v>21695000</v>
      </c>
    </row>
    <row r="171" spans="1:16" ht="45" customHeight="1" x14ac:dyDescent="0.25">
      <c r="A171" s="1">
        <v>7985683</v>
      </c>
      <c r="B171" s="11" t="s">
        <v>229</v>
      </c>
      <c r="C171" s="1" t="s">
        <v>41</v>
      </c>
      <c r="D171" s="1" t="s">
        <v>232</v>
      </c>
      <c r="E171" s="1" t="s">
        <v>568</v>
      </c>
      <c r="F171" s="1">
        <v>150</v>
      </c>
      <c r="G171" s="14">
        <v>150</v>
      </c>
      <c r="H171" s="7">
        <v>960432</v>
      </c>
      <c r="I171" s="7">
        <v>98200800</v>
      </c>
      <c r="J171" s="6">
        <v>145398000</v>
      </c>
      <c r="K171" s="7">
        <v>16244000</v>
      </c>
      <c r="L171" s="13">
        <v>570000</v>
      </c>
      <c r="M171" s="7">
        <v>303000</v>
      </c>
      <c r="N171" s="7">
        <f>VLOOKUP(A:A,[1]dotacni_rizeni_2026_KU_program_!$1:$1048576,8,FALSE)</f>
        <v>267000</v>
      </c>
      <c r="O171" s="7" t="s">
        <v>576</v>
      </c>
      <c r="P171" s="7">
        <f t="shared" si="2"/>
        <v>16814000</v>
      </c>
    </row>
    <row r="172" spans="1:16" ht="45" customHeight="1" x14ac:dyDescent="0.25">
      <c r="A172" s="1">
        <v>3677490</v>
      </c>
      <c r="B172" s="1" t="s">
        <v>233</v>
      </c>
      <c r="C172" s="1" t="s">
        <v>85</v>
      </c>
      <c r="D172" s="1" t="s">
        <v>234</v>
      </c>
      <c r="E172" s="1" t="s">
        <v>568</v>
      </c>
      <c r="F172" s="1">
        <v>13</v>
      </c>
      <c r="G172" s="14">
        <v>13</v>
      </c>
      <c r="H172" s="7">
        <v>873120</v>
      </c>
      <c r="I172" s="7">
        <v>9166560</v>
      </c>
      <c r="J172" s="6">
        <v>3200000</v>
      </c>
      <c r="K172" s="7">
        <v>2771000</v>
      </c>
      <c r="L172" s="13">
        <v>98000</v>
      </c>
      <c r="M172" s="7">
        <v>52000</v>
      </c>
      <c r="N172" s="7">
        <f>VLOOKUP(A:A,[1]dotacni_rizeni_2026_KU_program_!$1:$1048576,8,FALSE)</f>
        <v>46000</v>
      </c>
      <c r="O172" s="7"/>
      <c r="P172" s="7">
        <f t="shared" si="2"/>
        <v>2869000</v>
      </c>
    </row>
    <row r="173" spans="1:16" ht="45" customHeight="1" x14ac:dyDescent="0.25">
      <c r="A173" s="1">
        <v>7336957</v>
      </c>
      <c r="B173" s="1" t="s">
        <v>233</v>
      </c>
      <c r="C173" s="1" t="s">
        <v>14</v>
      </c>
      <c r="D173" s="1" t="s">
        <v>235</v>
      </c>
      <c r="E173" s="1" t="s">
        <v>569</v>
      </c>
      <c r="F173" s="16">
        <v>7</v>
      </c>
      <c r="G173" s="9">
        <v>7.1</v>
      </c>
      <c r="H173" s="7">
        <v>953700</v>
      </c>
      <c r="I173" s="7">
        <v>6293400</v>
      </c>
      <c r="J173" s="6">
        <v>1500000</v>
      </c>
      <c r="K173" s="7">
        <v>1299000</v>
      </c>
      <c r="L173" s="13">
        <v>45000</v>
      </c>
      <c r="M173" s="7">
        <v>24000</v>
      </c>
      <c r="N173" s="7">
        <f>VLOOKUP(A:A,[1]dotacni_rizeni_2026_KU_program_!$1:$1048576,8,FALSE)</f>
        <v>21000</v>
      </c>
      <c r="O173" s="7"/>
      <c r="P173" s="7">
        <f t="shared" si="2"/>
        <v>1344000</v>
      </c>
    </row>
    <row r="174" spans="1:16" ht="45" customHeight="1" x14ac:dyDescent="0.25">
      <c r="A174" s="1">
        <v>9216842</v>
      </c>
      <c r="B174" s="1" t="s">
        <v>233</v>
      </c>
      <c r="C174" s="1" t="s">
        <v>236</v>
      </c>
      <c r="D174" s="1" t="s">
        <v>237</v>
      </c>
      <c r="E174" s="1" t="s">
        <v>568</v>
      </c>
      <c r="F174" s="1">
        <v>2</v>
      </c>
      <c r="G174" s="14">
        <v>2</v>
      </c>
      <c r="H174" s="7">
        <v>754800</v>
      </c>
      <c r="I174" s="7">
        <v>1005600</v>
      </c>
      <c r="J174" s="6">
        <v>300000</v>
      </c>
      <c r="K174" s="7">
        <v>259000</v>
      </c>
      <c r="L174" s="13">
        <v>9000</v>
      </c>
      <c r="M174" s="7">
        <v>5000</v>
      </c>
      <c r="N174" s="7">
        <f>VLOOKUP(A:A,[1]dotacni_rizeni_2026_KU_program_!$1:$1048576,8,FALSE)</f>
        <v>4000</v>
      </c>
      <c r="O174" s="7"/>
      <c r="P174" s="7">
        <f t="shared" si="2"/>
        <v>268000</v>
      </c>
    </row>
    <row r="175" spans="1:16" ht="45" customHeight="1" x14ac:dyDescent="0.25">
      <c r="A175" s="1">
        <v>7455379</v>
      </c>
      <c r="B175" s="11" t="s">
        <v>238</v>
      </c>
      <c r="C175" s="1" t="s">
        <v>31</v>
      </c>
      <c r="D175" s="1" t="s">
        <v>32</v>
      </c>
      <c r="E175" s="1" t="s">
        <v>568</v>
      </c>
      <c r="F175" s="1">
        <v>189</v>
      </c>
      <c r="G175" s="14">
        <v>189</v>
      </c>
      <c r="H175" s="7">
        <v>873120</v>
      </c>
      <c r="I175" s="7">
        <v>112999680</v>
      </c>
      <c r="J175" s="6">
        <v>131499023</v>
      </c>
      <c r="K175" s="7">
        <v>20270000</v>
      </c>
      <c r="L175" s="13">
        <v>712000</v>
      </c>
      <c r="M175" s="7">
        <v>379000</v>
      </c>
      <c r="N175" s="7">
        <f>VLOOKUP(A:A,[1]dotacni_rizeni_2026_KU_program_!$1:$1048576,8,FALSE)</f>
        <v>333000</v>
      </c>
      <c r="O175" s="7" t="s">
        <v>576</v>
      </c>
      <c r="P175" s="7">
        <f t="shared" si="2"/>
        <v>20982000</v>
      </c>
    </row>
    <row r="176" spans="1:16" ht="45" customHeight="1" x14ac:dyDescent="0.25">
      <c r="A176" s="1">
        <v>9337152</v>
      </c>
      <c r="B176" s="11" t="s">
        <v>238</v>
      </c>
      <c r="C176" s="1" t="s">
        <v>55</v>
      </c>
      <c r="D176" s="1" t="s">
        <v>239</v>
      </c>
      <c r="E176" s="1" t="s">
        <v>568</v>
      </c>
      <c r="F176" s="1">
        <v>11</v>
      </c>
      <c r="G176" s="14">
        <v>11</v>
      </c>
      <c r="H176" s="7">
        <v>754800</v>
      </c>
      <c r="I176" s="7">
        <v>7378800</v>
      </c>
      <c r="J176" s="6">
        <v>9340700</v>
      </c>
      <c r="K176" s="7">
        <v>1903000</v>
      </c>
      <c r="L176" s="13">
        <v>66000</v>
      </c>
      <c r="M176" s="7">
        <v>35000</v>
      </c>
      <c r="N176" s="7">
        <f>VLOOKUP(A:A,[1]dotacni_rizeni_2026_KU_program_!$1:$1048576,8,FALSE)</f>
        <v>31000</v>
      </c>
      <c r="O176" s="7" t="s">
        <v>576</v>
      </c>
      <c r="P176" s="7">
        <f t="shared" si="2"/>
        <v>1969000</v>
      </c>
    </row>
    <row r="177" spans="1:16" ht="45" customHeight="1" x14ac:dyDescent="0.25">
      <c r="A177" s="1">
        <v>6639000</v>
      </c>
      <c r="B177" s="11" t="s">
        <v>240</v>
      </c>
      <c r="C177" s="1" t="s">
        <v>41</v>
      </c>
      <c r="D177" s="1" t="s">
        <v>240</v>
      </c>
      <c r="E177" s="1" t="s">
        <v>568</v>
      </c>
      <c r="F177" s="1">
        <v>64</v>
      </c>
      <c r="G177" s="14">
        <v>64</v>
      </c>
      <c r="H177" s="7">
        <v>1004088</v>
      </c>
      <c r="I177" s="7">
        <v>43597632</v>
      </c>
      <c r="J177" s="6">
        <v>49361900</v>
      </c>
      <c r="K177" s="7">
        <v>4393000</v>
      </c>
      <c r="L177" s="13">
        <v>155000</v>
      </c>
      <c r="M177" s="7">
        <v>83000</v>
      </c>
      <c r="N177" s="7">
        <f>VLOOKUP(A:A,[1]dotacni_rizeni_2026_KU_program_!$1:$1048576,8,FALSE)</f>
        <v>72000</v>
      </c>
      <c r="O177" s="7" t="s">
        <v>576</v>
      </c>
      <c r="P177" s="7">
        <f t="shared" si="2"/>
        <v>4548000</v>
      </c>
    </row>
    <row r="178" spans="1:16" ht="45" customHeight="1" x14ac:dyDescent="0.25">
      <c r="A178" s="1">
        <v>4933607</v>
      </c>
      <c r="B178" s="11" t="s">
        <v>241</v>
      </c>
      <c r="C178" s="1" t="s">
        <v>34</v>
      </c>
      <c r="D178" s="1" t="s">
        <v>242</v>
      </c>
      <c r="E178" s="1" t="s">
        <v>569</v>
      </c>
      <c r="F178" s="9">
        <v>7.444</v>
      </c>
      <c r="G178" s="16">
        <v>4.7</v>
      </c>
      <c r="H178" s="7">
        <v>953700</v>
      </c>
      <c r="I178" s="7">
        <v>4482390</v>
      </c>
      <c r="J178" s="6">
        <v>5170000</v>
      </c>
      <c r="K178" s="7">
        <v>3603000</v>
      </c>
      <c r="L178" s="13">
        <v>127000</v>
      </c>
      <c r="M178" s="7">
        <v>67000</v>
      </c>
      <c r="N178" s="7">
        <f>VLOOKUP(A:A,[1]dotacni_rizeni_2026_KU_program_!$1:$1048576,8,FALSE)</f>
        <v>60000</v>
      </c>
      <c r="O178" s="7" t="s">
        <v>576</v>
      </c>
      <c r="P178" s="7">
        <f t="shared" si="2"/>
        <v>3730000</v>
      </c>
    </row>
    <row r="179" spans="1:16" ht="45" customHeight="1" x14ac:dyDescent="0.25">
      <c r="A179" s="1">
        <v>6352589</v>
      </c>
      <c r="B179" s="11" t="s">
        <v>241</v>
      </c>
      <c r="C179" s="1" t="s">
        <v>92</v>
      </c>
      <c r="D179" s="1" t="s">
        <v>243</v>
      </c>
      <c r="E179" s="1" t="s">
        <v>569</v>
      </c>
      <c r="F179" s="9">
        <v>7.3439999999999994</v>
      </c>
      <c r="G179" s="16">
        <v>6.1</v>
      </c>
      <c r="H179" s="7">
        <v>953700</v>
      </c>
      <c r="I179" s="7">
        <v>5817570</v>
      </c>
      <c r="J179" s="6">
        <v>5580000</v>
      </c>
      <c r="K179" s="7">
        <v>4773000</v>
      </c>
      <c r="L179" s="13">
        <v>168000</v>
      </c>
      <c r="M179" s="7">
        <v>89000</v>
      </c>
      <c r="N179" s="7">
        <f>VLOOKUP(A:A,[1]dotacni_rizeni_2026_KU_program_!$1:$1048576,8,FALSE)</f>
        <v>79000</v>
      </c>
      <c r="O179" s="7" t="s">
        <v>576</v>
      </c>
      <c r="P179" s="7">
        <f t="shared" si="2"/>
        <v>4941000</v>
      </c>
    </row>
    <row r="180" spans="1:16" ht="45" customHeight="1" x14ac:dyDescent="0.25">
      <c r="A180" s="1">
        <v>8861629</v>
      </c>
      <c r="B180" s="3" t="s">
        <v>244</v>
      </c>
      <c r="C180" s="1" t="s">
        <v>24</v>
      </c>
      <c r="D180" s="1" t="s">
        <v>25</v>
      </c>
      <c r="E180" s="1" t="s">
        <v>569</v>
      </c>
      <c r="F180" s="9">
        <v>4.5999999999999996</v>
      </c>
      <c r="G180" s="16">
        <v>4.5999999999999996</v>
      </c>
      <c r="H180" s="7">
        <v>953700</v>
      </c>
      <c r="I180" s="7">
        <v>4271520</v>
      </c>
      <c r="J180" s="6">
        <v>1200000</v>
      </c>
      <c r="K180" s="7">
        <v>1039000</v>
      </c>
      <c r="L180" s="13">
        <v>36000</v>
      </c>
      <c r="M180" s="7">
        <v>19000</v>
      </c>
      <c r="N180" s="7">
        <f>VLOOKUP(A:A,[1]dotacni_rizeni_2026_KU_program_!$1:$1048576,8,FALSE)</f>
        <v>17000</v>
      </c>
      <c r="O180" s="7" t="s">
        <v>590</v>
      </c>
      <c r="P180" s="7">
        <f t="shared" si="2"/>
        <v>1075000</v>
      </c>
    </row>
    <row r="181" spans="1:16" ht="45" customHeight="1" x14ac:dyDescent="0.25">
      <c r="A181" s="1">
        <v>9291032</v>
      </c>
      <c r="B181" s="3" t="s">
        <v>245</v>
      </c>
      <c r="C181" s="1" t="s">
        <v>24</v>
      </c>
      <c r="D181" s="1" t="s">
        <v>246</v>
      </c>
      <c r="E181" s="1" t="s">
        <v>569</v>
      </c>
      <c r="F181" s="9">
        <v>3.1930000000000001</v>
      </c>
      <c r="G181" s="16">
        <v>1.8</v>
      </c>
      <c r="H181" s="7">
        <v>953700</v>
      </c>
      <c r="I181" s="7">
        <v>1592356.8368305669</v>
      </c>
      <c r="J181" s="6">
        <v>561372</v>
      </c>
      <c r="K181" s="7">
        <v>482000</v>
      </c>
      <c r="L181" s="13">
        <v>17000</v>
      </c>
      <c r="M181" s="7">
        <v>9000</v>
      </c>
      <c r="N181" s="7">
        <f>VLOOKUP(A:A,[1]dotacni_rizeni_2026_KU_program_!$1:$1048576,8,FALSE)</f>
        <v>8000</v>
      </c>
      <c r="O181" s="7" t="s">
        <v>589</v>
      </c>
      <c r="P181" s="7">
        <f t="shared" si="2"/>
        <v>499000</v>
      </c>
    </row>
    <row r="182" spans="1:16" ht="45" customHeight="1" x14ac:dyDescent="0.25">
      <c r="A182" s="1">
        <v>7877605</v>
      </c>
      <c r="B182" s="1" t="s">
        <v>247</v>
      </c>
      <c r="C182" s="1" t="s">
        <v>164</v>
      </c>
      <c r="D182" s="1" t="s">
        <v>248</v>
      </c>
      <c r="E182" s="1" t="s">
        <v>569</v>
      </c>
      <c r="F182" s="9">
        <v>20.312000000000001</v>
      </c>
      <c r="G182" s="16">
        <v>5.46</v>
      </c>
      <c r="H182" s="7">
        <v>953700</v>
      </c>
      <c r="I182" s="7">
        <v>5207202</v>
      </c>
      <c r="J182" s="6">
        <v>3600000</v>
      </c>
      <c r="K182" s="7">
        <v>3118000</v>
      </c>
      <c r="L182" s="13">
        <v>109000</v>
      </c>
      <c r="M182" s="7">
        <v>58000</v>
      </c>
      <c r="N182" s="7">
        <f>VLOOKUP(A:A,[1]dotacni_rizeni_2026_KU_program_!$1:$1048576,8,FALSE)</f>
        <v>51000</v>
      </c>
      <c r="O182" s="7"/>
      <c r="P182" s="7">
        <f t="shared" si="2"/>
        <v>3227000</v>
      </c>
    </row>
    <row r="183" spans="1:16" ht="45" customHeight="1" x14ac:dyDescent="0.25">
      <c r="A183" s="1">
        <v>6009799</v>
      </c>
      <c r="B183" s="1" t="s">
        <v>249</v>
      </c>
      <c r="C183" s="1" t="s">
        <v>188</v>
      </c>
      <c r="D183" s="1" t="s">
        <v>250</v>
      </c>
      <c r="E183" s="1" t="s">
        <v>568</v>
      </c>
      <c r="F183" s="1">
        <v>20</v>
      </c>
      <c r="G183" s="14">
        <v>20</v>
      </c>
      <c r="H183" s="7">
        <v>586500</v>
      </c>
      <c r="I183" s="7">
        <v>11730000</v>
      </c>
      <c r="J183" s="6">
        <v>10562608</v>
      </c>
      <c r="K183" s="7">
        <v>5801000</v>
      </c>
      <c r="L183" s="13">
        <v>204000</v>
      </c>
      <c r="M183" s="7">
        <v>108000</v>
      </c>
      <c r="N183" s="7">
        <f>VLOOKUP(A:A,[1]dotacni_rizeni_2026_KU_program_!$1:$1048576,8,FALSE)</f>
        <v>96000</v>
      </c>
      <c r="O183" s="7"/>
      <c r="P183" s="7">
        <f t="shared" si="2"/>
        <v>6005000</v>
      </c>
    </row>
    <row r="184" spans="1:16" ht="45" customHeight="1" x14ac:dyDescent="0.25">
      <c r="A184" s="1">
        <v>1599488</v>
      </c>
      <c r="B184" s="1" t="s">
        <v>251</v>
      </c>
      <c r="C184" s="1" t="s">
        <v>26</v>
      </c>
      <c r="D184" s="1" t="s">
        <v>252</v>
      </c>
      <c r="E184" s="1" t="s">
        <v>569</v>
      </c>
      <c r="F184" s="9">
        <v>3.0569999999999999</v>
      </c>
      <c r="G184" s="16">
        <v>3</v>
      </c>
      <c r="H184" s="7">
        <v>953700</v>
      </c>
      <c r="I184" s="7">
        <v>2861100</v>
      </c>
      <c r="J184" s="6">
        <v>1717080</v>
      </c>
      <c r="K184" s="7">
        <v>1487000</v>
      </c>
      <c r="L184" s="13">
        <v>52000</v>
      </c>
      <c r="M184" s="7">
        <v>28000</v>
      </c>
      <c r="N184" s="7">
        <f>VLOOKUP(A:A,[1]dotacni_rizeni_2026_KU_program_!$1:$1048576,8,FALSE)</f>
        <v>24000</v>
      </c>
      <c r="O184" s="7"/>
      <c r="P184" s="7">
        <f t="shared" si="2"/>
        <v>1539000</v>
      </c>
    </row>
    <row r="185" spans="1:16" ht="45" customHeight="1" x14ac:dyDescent="0.25">
      <c r="A185" s="1">
        <v>4317858</v>
      </c>
      <c r="B185" s="1" t="s">
        <v>251</v>
      </c>
      <c r="C185" s="1" t="s">
        <v>14</v>
      </c>
      <c r="D185" s="1" t="s">
        <v>253</v>
      </c>
      <c r="E185" s="1" t="s">
        <v>569</v>
      </c>
      <c r="F185" s="9">
        <v>11.931000000000001</v>
      </c>
      <c r="G185" s="16">
        <v>10</v>
      </c>
      <c r="H185" s="7">
        <v>1049070</v>
      </c>
      <c r="I185" s="7">
        <v>10098863.60740927</v>
      </c>
      <c r="J185" s="6">
        <v>6451000</v>
      </c>
      <c r="K185" s="7">
        <v>5587000</v>
      </c>
      <c r="L185" s="13">
        <v>197000</v>
      </c>
      <c r="M185" s="7">
        <v>105000</v>
      </c>
      <c r="N185" s="7">
        <f>VLOOKUP(A:A,[1]dotacni_rizeni_2026_KU_program_!$1:$1048576,8,FALSE)</f>
        <v>92000</v>
      </c>
      <c r="O185" s="7"/>
      <c r="P185" s="7">
        <f t="shared" si="2"/>
        <v>5784000</v>
      </c>
    </row>
    <row r="186" spans="1:16" ht="45" customHeight="1" x14ac:dyDescent="0.25">
      <c r="A186" s="1">
        <v>1958443</v>
      </c>
      <c r="B186" s="1" t="s">
        <v>254</v>
      </c>
      <c r="C186" s="1" t="s">
        <v>26</v>
      </c>
      <c r="D186" s="1" t="s">
        <v>255</v>
      </c>
      <c r="E186" s="1" t="s">
        <v>569</v>
      </c>
      <c r="F186" s="16">
        <v>6.2</v>
      </c>
      <c r="G186" s="9">
        <v>7.87</v>
      </c>
      <c r="H186" s="7">
        <v>953700</v>
      </c>
      <c r="I186" s="7">
        <v>5912940</v>
      </c>
      <c r="J186" s="6">
        <v>3831116</v>
      </c>
      <c r="K186" s="7">
        <v>3318000</v>
      </c>
      <c r="L186" s="13">
        <v>117000</v>
      </c>
      <c r="M186" s="7">
        <v>62000</v>
      </c>
      <c r="N186" s="7">
        <f>VLOOKUP(A:A,[1]dotacni_rizeni_2026_KU_program_!$1:$1048576,8,FALSE)</f>
        <v>55000</v>
      </c>
      <c r="O186" s="7"/>
      <c r="P186" s="7">
        <f t="shared" si="2"/>
        <v>3435000</v>
      </c>
    </row>
    <row r="187" spans="1:16" ht="45" customHeight="1" x14ac:dyDescent="0.25">
      <c r="A187" s="1">
        <v>2442718</v>
      </c>
      <c r="B187" s="1" t="s">
        <v>254</v>
      </c>
      <c r="C187" s="1" t="s">
        <v>26</v>
      </c>
      <c r="D187" s="1" t="s">
        <v>256</v>
      </c>
      <c r="E187" s="1" t="s">
        <v>569</v>
      </c>
      <c r="F187" s="16">
        <v>6.9220000000000006</v>
      </c>
      <c r="G187" s="9">
        <v>7</v>
      </c>
      <c r="H187" s="7">
        <v>953700</v>
      </c>
      <c r="I187" s="7">
        <v>6601511.4000000004</v>
      </c>
      <c r="J187" s="6">
        <v>4030576</v>
      </c>
      <c r="K187" s="7">
        <v>3491000</v>
      </c>
      <c r="L187" s="13">
        <v>122000</v>
      </c>
      <c r="M187" s="7">
        <v>65000</v>
      </c>
      <c r="N187" s="7">
        <f>VLOOKUP(A:A,[1]dotacni_rizeni_2026_KU_program_!$1:$1048576,8,FALSE)</f>
        <v>57000</v>
      </c>
      <c r="O187" s="7"/>
      <c r="P187" s="7">
        <f t="shared" si="2"/>
        <v>3613000</v>
      </c>
    </row>
    <row r="188" spans="1:16" ht="45" customHeight="1" x14ac:dyDescent="0.25">
      <c r="A188" s="1">
        <v>4097321</v>
      </c>
      <c r="B188" s="1" t="s">
        <v>254</v>
      </c>
      <c r="C188" s="1" t="s">
        <v>55</v>
      </c>
      <c r="D188" s="1" t="s">
        <v>56</v>
      </c>
      <c r="E188" s="1" t="s">
        <v>568</v>
      </c>
      <c r="F188" s="1">
        <v>9</v>
      </c>
      <c r="G188" s="14">
        <v>9</v>
      </c>
      <c r="H188" s="7">
        <v>754800</v>
      </c>
      <c r="I188" s="7">
        <v>6037200</v>
      </c>
      <c r="J188" s="6">
        <v>2507856</v>
      </c>
      <c r="K188" s="7">
        <v>2172000</v>
      </c>
      <c r="L188" s="13">
        <v>76000</v>
      </c>
      <c r="M188" s="7">
        <v>40000</v>
      </c>
      <c r="N188" s="7">
        <f>VLOOKUP(A:A,[1]dotacni_rizeni_2026_KU_program_!$1:$1048576,8,FALSE)</f>
        <v>36000</v>
      </c>
      <c r="O188" s="7"/>
      <c r="P188" s="7">
        <f t="shared" si="2"/>
        <v>2248000</v>
      </c>
    </row>
    <row r="189" spans="1:16" ht="45" customHeight="1" x14ac:dyDescent="0.25">
      <c r="A189" s="1">
        <v>7369889</v>
      </c>
      <c r="B189" s="1" t="s">
        <v>254</v>
      </c>
      <c r="C189" s="1" t="s">
        <v>17</v>
      </c>
      <c r="D189" s="1" t="s">
        <v>257</v>
      </c>
      <c r="E189" s="1" t="s">
        <v>569</v>
      </c>
      <c r="F189" s="16">
        <v>2.1429999999999998</v>
      </c>
      <c r="G189" s="9">
        <v>2.2000000000000002</v>
      </c>
      <c r="H189" s="7">
        <v>953700</v>
      </c>
      <c r="I189" s="7">
        <v>2043779.0999999999</v>
      </c>
      <c r="J189" s="6">
        <v>1407251</v>
      </c>
      <c r="K189" s="7">
        <v>1218000</v>
      </c>
      <c r="L189" s="13">
        <v>43000</v>
      </c>
      <c r="M189" s="7">
        <v>23000</v>
      </c>
      <c r="N189" s="7">
        <f>VLOOKUP(A:A,[1]dotacni_rizeni_2026_KU_program_!$1:$1048576,8,FALSE)</f>
        <v>20000</v>
      </c>
      <c r="O189" s="7"/>
      <c r="P189" s="7">
        <f t="shared" si="2"/>
        <v>1261000</v>
      </c>
    </row>
    <row r="190" spans="1:16" ht="45" customHeight="1" x14ac:dyDescent="0.25">
      <c r="A190" s="1">
        <v>8397588</v>
      </c>
      <c r="B190" s="1" t="s">
        <v>254</v>
      </c>
      <c r="C190" s="1" t="s">
        <v>258</v>
      </c>
      <c r="D190" s="1" t="s">
        <v>259</v>
      </c>
      <c r="E190" s="1" t="s">
        <v>569</v>
      </c>
      <c r="F190" s="16">
        <v>9.9220000000000006</v>
      </c>
      <c r="G190" s="9">
        <v>10</v>
      </c>
      <c r="H190" s="7">
        <v>953700</v>
      </c>
      <c r="I190" s="7">
        <v>9462611.4000000004</v>
      </c>
      <c r="J190" s="6">
        <v>6621781</v>
      </c>
      <c r="K190" s="7">
        <v>5735000</v>
      </c>
      <c r="L190" s="13">
        <v>202000</v>
      </c>
      <c r="M190" s="7">
        <v>107000</v>
      </c>
      <c r="N190" s="7">
        <f>VLOOKUP(A:A,[1]dotacni_rizeni_2026_KU_program_!$1:$1048576,8,FALSE)</f>
        <v>95000</v>
      </c>
      <c r="O190" s="7"/>
      <c r="P190" s="7">
        <f t="shared" si="2"/>
        <v>5937000</v>
      </c>
    </row>
    <row r="191" spans="1:16" ht="45" customHeight="1" x14ac:dyDescent="0.25">
      <c r="A191" s="1">
        <v>3596205</v>
      </c>
      <c r="B191" s="1" t="s">
        <v>260</v>
      </c>
      <c r="C191" s="1" t="s">
        <v>36</v>
      </c>
      <c r="D191" s="1" t="s">
        <v>261</v>
      </c>
      <c r="E191" s="1" t="s">
        <v>569</v>
      </c>
      <c r="F191" s="9">
        <v>5.5</v>
      </c>
      <c r="G191" s="16">
        <v>5.5</v>
      </c>
      <c r="H191" s="7">
        <v>953700</v>
      </c>
      <c r="I191" s="7">
        <v>5245350</v>
      </c>
      <c r="J191" s="6">
        <v>3671726</v>
      </c>
      <c r="K191" s="7">
        <v>3180000</v>
      </c>
      <c r="L191" s="13">
        <v>112000</v>
      </c>
      <c r="M191" s="7">
        <v>59000</v>
      </c>
      <c r="N191" s="7">
        <f>VLOOKUP(A:A,[1]dotacni_rizeni_2026_KU_program_!$1:$1048576,8,FALSE)</f>
        <v>53000</v>
      </c>
      <c r="O191" s="7"/>
      <c r="P191" s="7">
        <f t="shared" si="2"/>
        <v>3292000</v>
      </c>
    </row>
    <row r="192" spans="1:16" ht="45" customHeight="1" x14ac:dyDescent="0.25">
      <c r="A192" s="1">
        <v>4314291</v>
      </c>
      <c r="B192" s="1" t="s">
        <v>260</v>
      </c>
      <c r="C192" s="1" t="s">
        <v>34</v>
      </c>
      <c r="D192" s="1" t="s">
        <v>262</v>
      </c>
      <c r="E192" s="1" t="s">
        <v>569</v>
      </c>
      <c r="F192" s="9">
        <v>6.9010000000000007</v>
      </c>
      <c r="G192" s="16">
        <v>4.9000000000000004</v>
      </c>
      <c r="H192" s="7">
        <v>953700</v>
      </c>
      <c r="I192" s="7">
        <v>4673130</v>
      </c>
      <c r="J192" s="6">
        <v>3235706</v>
      </c>
      <c r="K192" s="7">
        <v>2802000</v>
      </c>
      <c r="L192" s="13">
        <v>99000</v>
      </c>
      <c r="M192" s="7">
        <v>53000</v>
      </c>
      <c r="N192" s="7">
        <f>VLOOKUP(A:A,[1]dotacni_rizeni_2026_KU_program_!$1:$1048576,8,FALSE)</f>
        <v>46000</v>
      </c>
      <c r="O192" s="7"/>
      <c r="P192" s="7">
        <f t="shared" si="2"/>
        <v>2901000</v>
      </c>
    </row>
    <row r="193" spans="1:16" ht="45" customHeight="1" x14ac:dyDescent="0.25">
      <c r="A193" s="1">
        <v>1127685</v>
      </c>
      <c r="B193" s="1" t="s">
        <v>263</v>
      </c>
      <c r="C193" s="1" t="s">
        <v>258</v>
      </c>
      <c r="D193" s="1" t="s">
        <v>264</v>
      </c>
      <c r="E193" s="1" t="s">
        <v>569</v>
      </c>
      <c r="F193" s="9">
        <v>17.59</v>
      </c>
      <c r="G193" s="16">
        <v>9.6</v>
      </c>
      <c r="H193" s="7">
        <v>953700</v>
      </c>
      <c r="I193" s="7">
        <v>9155520</v>
      </c>
      <c r="J193" s="6">
        <v>8418036</v>
      </c>
      <c r="K193" s="7">
        <v>5551000</v>
      </c>
      <c r="L193" s="13">
        <v>195000</v>
      </c>
      <c r="M193" s="7">
        <v>104000</v>
      </c>
      <c r="N193" s="7">
        <f>VLOOKUP(A:A,[1]dotacni_rizeni_2026_KU_program_!$1:$1048576,8,FALSE)</f>
        <v>91000</v>
      </c>
      <c r="O193" s="7"/>
      <c r="P193" s="7">
        <f t="shared" ref="P193:P256" si="3">K193+L193</f>
        <v>5746000</v>
      </c>
    </row>
    <row r="194" spans="1:16" ht="45" customHeight="1" x14ac:dyDescent="0.25">
      <c r="A194" s="1">
        <v>1372731</v>
      </c>
      <c r="B194" s="1" t="s">
        <v>263</v>
      </c>
      <c r="C194" s="1" t="s">
        <v>258</v>
      </c>
      <c r="D194" s="1" t="s">
        <v>265</v>
      </c>
      <c r="E194" s="1" t="s">
        <v>569</v>
      </c>
      <c r="F194" s="9">
        <v>8.1069999999999993</v>
      </c>
      <c r="G194" s="16">
        <v>7.9</v>
      </c>
      <c r="H194" s="7">
        <v>953700</v>
      </c>
      <c r="I194" s="7">
        <v>7534230</v>
      </c>
      <c r="J194" s="6">
        <v>6572447</v>
      </c>
      <c r="K194" s="7">
        <v>4568000</v>
      </c>
      <c r="L194" s="13">
        <v>160000</v>
      </c>
      <c r="M194" s="7">
        <v>85000</v>
      </c>
      <c r="N194" s="7">
        <f>VLOOKUP(A:A,[1]dotacni_rizeni_2026_KU_program_!$1:$1048576,8,FALSE)</f>
        <v>75000</v>
      </c>
      <c r="O194" s="7"/>
      <c r="P194" s="7">
        <f t="shared" si="3"/>
        <v>4728000</v>
      </c>
    </row>
    <row r="195" spans="1:16" ht="45" customHeight="1" x14ac:dyDescent="0.25">
      <c r="A195" s="1">
        <v>3028203</v>
      </c>
      <c r="B195" s="1" t="s">
        <v>263</v>
      </c>
      <c r="C195" s="1" t="s">
        <v>17</v>
      </c>
      <c r="D195" s="1" t="s">
        <v>266</v>
      </c>
      <c r="E195" s="1" t="s">
        <v>569</v>
      </c>
      <c r="F195" s="9">
        <v>9.4670000000000005</v>
      </c>
      <c r="G195" s="16">
        <v>9.1999999999999993</v>
      </c>
      <c r="H195" s="7">
        <v>953700</v>
      </c>
      <c r="I195" s="7">
        <v>8774040</v>
      </c>
      <c r="J195" s="6">
        <v>6810902</v>
      </c>
      <c r="K195" s="7">
        <v>5319000</v>
      </c>
      <c r="L195" s="13">
        <v>187000</v>
      </c>
      <c r="M195" s="7">
        <v>100000</v>
      </c>
      <c r="N195" s="7">
        <f>VLOOKUP(A:A,[1]dotacni_rizeni_2026_KU_program_!$1:$1048576,8,FALSE)</f>
        <v>87000</v>
      </c>
      <c r="O195" s="7"/>
      <c r="P195" s="7">
        <f t="shared" si="3"/>
        <v>5506000</v>
      </c>
    </row>
    <row r="196" spans="1:16" ht="45" customHeight="1" x14ac:dyDescent="0.25">
      <c r="A196" s="1">
        <v>3994713</v>
      </c>
      <c r="B196" s="1" t="s">
        <v>263</v>
      </c>
      <c r="C196" s="1" t="s">
        <v>26</v>
      </c>
      <c r="D196" s="1" t="s">
        <v>267</v>
      </c>
      <c r="E196" s="1" t="s">
        <v>569</v>
      </c>
      <c r="F196" s="9">
        <v>4.306</v>
      </c>
      <c r="G196" s="16">
        <v>4.2</v>
      </c>
      <c r="H196" s="7">
        <v>953700</v>
      </c>
      <c r="I196" s="7">
        <v>4005540</v>
      </c>
      <c r="J196" s="6">
        <v>3011690</v>
      </c>
      <c r="K196" s="7">
        <v>2428000</v>
      </c>
      <c r="L196" s="13">
        <v>86000</v>
      </c>
      <c r="M196" s="7">
        <v>46000</v>
      </c>
      <c r="N196" s="7">
        <f>VLOOKUP(A:A,[1]dotacni_rizeni_2026_KU_program_!$1:$1048576,8,FALSE)</f>
        <v>40000</v>
      </c>
      <c r="O196" s="7"/>
      <c r="P196" s="7">
        <f t="shared" si="3"/>
        <v>2514000</v>
      </c>
    </row>
    <row r="197" spans="1:16" ht="45" customHeight="1" x14ac:dyDescent="0.25">
      <c r="A197" s="1">
        <v>4757614</v>
      </c>
      <c r="B197" s="1" t="s">
        <v>263</v>
      </c>
      <c r="C197" s="1" t="s">
        <v>26</v>
      </c>
      <c r="D197" s="1" t="s">
        <v>268</v>
      </c>
      <c r="E197" s="1" t="s">
        <v>569</v>
      </c>
      <c r="F197" s="9">
        <v>7.173</v>
      </c>
      <c r="G197" s="16">
        <v>7</v>
      </c>
      <c r="H197" s="7">
        <v>1096755</v>
      </c>
      <c r="I197" s="7">
        <v>7677285</v>
      </c>
      <c r="J197" s="6">
        <v>5823408</v>
      </c>
      <c r="K197" s="7">
        <v>4654000</v>
      </c>
      <c r="L197" s="13">
        <v>164000</v>
      </c>
      <c r="M197" s="7">
        <v>87000</v>
      </c>
      <c r="N197" s="7">
        <f>VLOOKUP(A:A,[1]dotacni_rizeni_2026_KU_program_!$1:$1048576,8,FALSE)</f>
        <v>77000</v>
      </c>
      <c r="O197" s="7"/>
      <c r="P197" s="7">
        <f t="shared" si="3"/>
        <v>4818000</v>
      </c>
    </row>
    <row r="198" spans="1:16" ht="45" customHeight="1" x14ac:dyDescent="0.25">
      <c r="A198" s="1">
        <v>5518155</v>
      </c>
      <c r="B198" s="1" t="s">
        <v>263</v>
      </c>
      <c r="C198" s="1" t="s">
        <v>26</v>
      </c>
      <c r="D198" s="1" t="s">
        <v>269</v>
      </c>
      <c r="E198" s="1" t="s">
        <v>569</v>
      </c>
      <c r="F198" s="9">
        <v>9.8569999999999993</v>
      </c>
      <c r="G198" s="16">
        <v>8.4</v>
      </c>
      <c r="H198" s="7">
        <v>953700</v>
      </c>
      <c r="I198" s="7">
        <v>8011080</v>
      </c>
      <c r="J198" s="6">
        <v>6036060</v>
      </c>
      <c r="K198" s="7">
        <v>3885000</v>
      </c>
      <c r="L198" s="13">
        <v>137000</v>
      </c>
      <c r="M198" s="7">
        <v>73000</v>
      </c>
      <c r="N198" s="7">
        <f>VLOOKUP(A:A,[1]dotacni_rizeni_2026_KU_program_!$1:$1048576,8,FALSE)</f>
        <v>64000</v>
      </c>
      <c r="O198" s="7"/>
      <c r="P198" s="7">
        <f t="shared" si="3"/>
        <v>4022000</v>
      </c>
    </row>
    <row r="199" spans="1:16" ht="45" customHeight="1" x14ac:dyDescent="0.25">
      <c r="A199" s="1">
        <v>5668373</v>
      </c>
      <c r="B199" s="1" t="s">
        <v>263</v>
      </c>
      <c r="C199" s="1" t="s">
        <v>26</v>
      </c>
      <c r="D199" s="1" t="s">
        <v>270</v>
      </c>
      <c r="E199" s="1" t="s">
        <v>569</v>
      </c>
      <c r="F199" s="9">
        <v>10.09</v>
      </c>
      <c r="G199" s="16">
        <v>6.6</v>
      </c>
      <c r="H199" s="7">
        <v>953700</v>
      </c>
      <c r="I199" s="7">
        <v>6294420</v>
      </c>
      <c r="J199" s="6">
        <v>5536026</v>
      </c>
      <c r="K199" s="7">
        <v>3816000</v>
      </c>
      <c r="L199" s="13">
        <v>134000</v>
      </c>
      <c r="M199" s="7">
        <v>71000</v>
      </c>
      <c r="N199" s="7">
        <f>VLOOKUP(A:A,[1]dotacni_rizeni_2026_KU_program_!$1:$1048576,8,FALSE)</f>
        <v>63000</v>
      </c>
      <c r="O199" s="7"/>
      <c r="P199" s="7">
        <f t="shared" si="3"/>
        <v>3950000</v>
      </c>
    </row>
    <row r="200" spans="1:16" ht="45" customHeight="1" x14ac:dyDescent="0.25">
      <c r="A200" s="1">
        <v>6380193</v>
      </c>
      <c r="B200" s="1" t="s">
        <v>263</v>
      </c>
      <c r="C200" s="1" t="s">
        <v>7</v>
      </c>
      <c r="D200" s="1" t="s">
        <v>271</v>
      </c>
      <c r="E200" s="1" t="s">
        <v>569</v>
      </c>
      <c r="F200" s="9">
        <v>14.395999999999999</v>
      </c>
      <c r="G200" s="16">
        <v>13.4</v>
      </c>
      <c r="H200" s="7">
        <v>1096755</v>
      </c>
      <c r="I200" s="7">
        <v>14696517</v>
      </c>
      <c r="J200" s="6">
        <v>9858366</v>
      </c>
      <c r="K200" s="7">
        <v>8539000</v>
      </c>
      <c r="L200" s="13">
        <v>300000</v>
      </c>
      <c r="M200" s="7">
        <v>159000</v>
      </c>
      <c r="N200" s="7">
        <f>VLOOKUP(A:A,[1]dotacni_rizeni_2026_KU_program_!$1:$1048576,8,FALSE)</f>
        <v>141000</v>
      </c>
      <c r="O200" s="7"/>
      <c r="P200" s="7">
        <f t="shared" si="3"/>
        <v>8839000</v>
      </c>
    </row>
    <row r="201" spans="1:16" ht="45" customHeight="1" x14ac:dyDescent="0.25">
      <c r="A201" s="1">
        <v>6437099</v>
      </c>
      <c r="B201" s="1" t="s">
        <v>263</v>
      </c>
      <c r="C201" s="1" t="s">
        <v>26</v>
      </c>
      <c r="D201" s="1" t="s">
        <v>272</v>
      </c>
      <c r="E201" s="1" t="s">
        <v>569</v>
      </c>
      <c r="F201" s="9">
        <v>25.282</v>
      </c>
      <c r="G201" s="16">
        <v>25</v>
      </c>
      <c r="H201" s="7">
        <v>1096755</v>
      </c>
      <c r="I201" s="7">
        <v>27418875</v>
      </c>
      <c r="J201" s="6">
        <v>16597579</v>
      </c>
      <c r="K201" s="7">
        <v>14376000</v>
      </c>
      <c r="L201" s="13">
        <v>505000</v>
      </c>
      <c r="M201" s="7">
        <v>269000</v>
      </c>
      <c r="N201" s="7">
        <f>VLOOKUP(A:A,[1]dotacni_rizeni_2026_KU_program_!$1:$1048576,8,FALSE)</f>
        <v>236000</v>
      </c>
      <c r="O201" s="7"/>
      <c r="P201" s="7">
        <f t="shared" si="3"/>
        <v>14881000</v>
      </c>
    </row>
    <row r="202" spans="1:16" ht="45" customHeight="1" x14ac:dyDescent="0.25">
      <c r="A202" s="1">
        <v>8298186</v>
      </c>
      <c r="B202" s="1" t="s">
        <v>263</v>
      </c>
      <c r="C202" s="1" t="s">
        <v>26</v>
      </c>
      <c r="D202" s="1" t="s">
        <v>273</v>
      </c>
      <c r="E202" s="1" t="s">
        <v>569</v>
      </c>
      <c r="F202" s="9">
        <v>7.5129999999999999</v>
      </c>
      <c r="G202" s="16">
        <v>7.3</v>
      </c>
      <c r="H202" s="7">
        <v>953700</v>
      </c>
      <c r="I202" s="7">
        <v>6962010</v>
      </c>
      <c r="J202" s="6">
        <v>5634093</v>
      </c>
      <c r="K202" s="7">
        <v>4221000</v>
      </c>
      <c r="L202" s="13">
        <v>148000</v>
      </c>
      <c r="M202" s="7">
        <v>79000</v>
      </c>
      <c r="N202" s="7">
        <f>VLOOKUP(A:A,[1]dotacni_rizeni_2026_KU_program_!$1:$1048576,8,FALSE)</f>
        <v>69000</v>
      </c>
      <c r="O202" s="7"/>
      <c r="P202" s="7">
        <f t="shared" si="3"/>
        <v>4369000</v>
      </c>
    </row>
    <row r="203" spans="1:16" ht="45" customHeight="1" x14ac:dyDescent="0.25">
      <c r="A203" s="1">
        <v>9687750</v>
      </c>
      <c r="B203" s="1" t="s">
        <v>263</v>
      </c>
      <c r="C203" s="1" t="s">
        <v>258</v>
      </c>
      <c r="D203" s="1" t="s">
        <v>274</v>
      </c>
      <c r="E203" s="1" t="s">
        <v>569</v>
      </c>
      <c r="F203" s="9">
        <v>23.311999999999998</v>
      </c>
      <c r="G203" s="16">
        <v>22.4</v>
      </c>
      <c r="H203" s="7">
        <v>953700</v>
      </c>
      <c r="I203" s="7">
        <v>21362880</v>
      </c>
      <c r="J203" s="6">
        <v>16376938</v>
      </c>
      <c r="K203" s="7">
        <v>12952000</v>
      </c>
      <c r="L203" s="13">
        <v>456000</v>
      </c>
      <c r="M203" s="7">
        <v>243000</v>
      </c>
      <c r="N203" s="7">
        <f>VLOOKUP(A:A,[1]dotacni_rizeni_2026_KU_program_!$1:$1048576,8,FALSE)</f>
        <v>213000</v>
      </c>
      <c r="O203" s="7"/>
      <c r="P203" s="7">
        <f t="shared" si="3"/>
        <v>13408000</v>
      </c>
    </row>
    <row r="204" spans="1:16" ht="45" customHeight="1" x14ac:dyDescent="0.25">
      <c r="A204" s="1">
        <v>8061430</v>
      </c>
      <c r="B204" s="1" t="s">
        <v>275</v>
      </c>
      <c r="C204" s="1" t="s">
        <v>26</v>
      </c>
      <c r="D204" s="1" t="s">
        <v>276</v>
      </c>
      <c r="E204" s="1" t="s">
        <v>569</v>
      </c>
      <c r="F204" s="9">
        <v>12.059999999999999</v>
      </c>
      <c r="G204" s="16">
        <v>10.74</v>
      </c>
      <c r="H204" s="7">
        <v>953700</v>
      </c>
      <c r="I204" s="7">
        <v>10242738</v>
      </c>
      <c r="J204" s="6">
        <v>8372313</v>
      </c>
      <c r="K204" s="7">
        <v>6210000</v>
      </c>
      <c r="L204" s="13">
        <v>218000</v>
      </c>
      <c r="M204" s="7">
        <v>116000</v>
      </c>
      <c r="N204" s="7">
        <f>VLOOKUP(A:A,[1]dotacni_rizeni_2026_KU_program_!$1:$1048576,8,FALSE)</f>
        <v>102000</v>
      </c>
      <c r="O204" s="7"/>
      <c r="P204" s="7">
        <f t="shared" si="3"/>
        <v>6428000</v>
      </c>
    </row>
    <row r="205" spans="1:16" ht="45" customHeight="1" x14ac:dyDescent="0.25">
      <c r="A205" s="1">
        <v>9301232</v>
      </c>
      <c r="B205" s="1" t="s">
        <v>275</v>
      </c>
      <c r="C205" s="1" t="s">
        <v>26</v>
      </c>
      <c r="D205" s="1" t="s">
        <v>277</v>
      </c>
      <c r="E205" s="1" t="s">
        <v>569</v>
      </c>
      <c r="F205" s="9">
        <v>14.809999999999999</v>
      </c>
      <c r="G205" s="16">
        <v>13.13</v>
      </c>
      <c r="H205" s="7">
        <v>953700</v>
      </c>
      <c r="I205" s="7">
        <v>12522081</v>
      </c>
      <c r="J205" s="6">
        <v>10265286</v>
      </c>
      <c r="K205" s="7">
        <v>7592000</v>
      </c>
      <c r="L205" s="13">
        <v>267000</v>
      </c>
      <c r="M205" s="7">
        <v>142000</v>
      </c>
      <c r="N205" s="7">
        <f>VLOOKUP(A:A,[1]dotacni_rizeni_2026_KU_program_!$1:$1048576,8,FALSE)</f>
        <v>125000</v>
      </c>
      <c r="O205" s="7"/>
      <c r="P205" s="7">
        <f t="shared" si="3"/>
        <v>7859000</v>
      </c>
    </row>
    <row r="206" spans="1:16" ht="45" customHeight="1" x14ac:dyDescent="0.25">
      <c r="A206" s="1">
        <v>9768600</v>
      </c>
      <c r="B206" s="1" t="s">
        <v>275</v>
      </c>
      <c r="C206" s="1" t="s">
        <v>4</v>
      </c>
      <c r="D206" s="1" t="s">
        <v>278</v>
      </c>
      <c r="E206" s="1" t="s">
        <v>567</v>
      </c>
      <c r="F206" s="7">
        <v>16000</v>
      </c>
      <c r="G206" s="15">
        <v>16000</v>
      </c>
      <c r="H206" s="7">
        <v>750</v>
      </c>
      <c r="I206" s="7">
        <v>9920000</v>
      </c>
      <c r="J206" s="6">
        <v>10025000</v>
      </c>
      <c r="K206" s="7">
        <v>4028000</v>
      </c>
      <c r="L206" s="13">
        <v>141000</v>
      </c>
      <c r="M206" s="7">
        <v>75000</v>
      </c>
      <c r="N206" s="7">
        <f>VLOOKUP(A:A,[1]dotacni_rizeni_2026_KU_program_!$1:$1048576,8,FALSE)</f>
        <v>66000</v>
      </c>
      <c r="O206" s="7"/>
      <c r="P206" s="7">
        <f t="shared" si="3"/>
        <v>4169000</v>
      </c>
    </row>
    <row r="207" spans="1:16" ht="45" customHeight="1" x14ac:dyDescent="0.25">
      <c r="A207" s="1">
        <v>7786121</v>
      </c>
      <c r="B207" s="3" t="s">
        <v>279</v>
      </c>
      <c r="C207" s="1" t="s">
        <v>14</v>
      </c>
      <c r="D207" s="1" t="s">
        <v>280</v>
      </c>
      <c r="E207" s="1" t="s">
        <v>569</v>
      </c>
      <c r="F207" s="9">
        <v>7.5</v>
      </c>
      <c r="G207" s="16">
        <v>6.2</v>
      </c>
      <c r="H207" s="7">
        <v>953700</v>
      </c>
      <c r="I207" s="7">
        <v>5280540</v>
      </c>
      <c r="J207" s="6">
        <v>2234545</v>
      </c>
      <c r="K207" s="7">
        <v>1935000</v>
      </c>
      <c r="L207" s="13">
        <v>68000</v>
      </c>
      <c r="M207" s="7">
        <v>36000</v>
      </c>
      <c r="N207" s="7">
        <f>VLOOKUP(A:A,[1]dotacni_rizeni_2026_KU_program_!$1:$1048576,8,FALSE)</f>
        <v>32000</v>
      </c>
      <c r="O207" s="7" t="s">
        <v>580</v>
      </c>
      <c r="P207" s="7">
        <f t="shared" si="3"/>
        <v>2003000</v>
      </c>
    </row>
    <row r="208" spans="1:16" ht="45" customHeight="1" x14ac:dyDescent="0.25">
      <c r="A208" s="1">
        <v>9111293</v>
      </c>
      <c r="B208" s="3" t="s">
        <v>279</v>
      </c>
      <c r="C208" s="1" t="s">
        <v>4</v>
      </c>
      <c r="D208" s="1" t="s">
        <v>281</v>
      </c>
      <c r="E208" s="1" t="s">
        <v>567</v>
      </c>
      <c r="F208" s="7">
        <v>5000</v>
      </c>
      <c r="G208" s="15">
        <v>5000</v>
      </c>
      <c r="H208" s="7">
        <v>750</v>
      </c>
      <c r="I208" s="7">
        <v>3100000</v>
      </c>
      <c r="J208" s="6">
        <v>1175309</v>
      </c>
      <c r="K208" s="7">
        <v>1018000</v>
      </c>
      <c r="L208" s="13">
        <v>35000</v>
      </c>
      <c r="M208" s="7">
        <v>19000</v>
      </c>
      <c r="N208" s="7">
        <f>VLOOKUP(A:A,[1]dotacni_rizeni_2026_KU_program_!$1:$1048576,8,FALSE)</f>
        <v>16000</v>
      </c>
      <c r="O208" s="7" t="s">
        <v>580</v>
      </c>
      <c r="P208" s="7">
        <f t="shared" si="3"/>
        <v>1053000</v>
      </c>
    </row>
    <row r="209" spans="1:16" ht="45" customHeight="1" x14ac:dyDescent="0.25">
      <c r="A209" s="1">
        <v>9955736</v>
      </c>
      <c r="B209" s="1" t="s">
        <v>282</v>
      </c>
      <c r="C209" s="1" t="s">
        <v>4</v>
      </c>
      <c r="D209" s="1" t="s">
        <v>283</v>
      </c>
      <c r="E209" s="1" t="s">
        <v>567</v>
      </c>
      <c r="F209" s="7">
        <v>3744</v>
      </c>
      <c r="G209" s="15">
        <v>3744</v>
      </c>
      <c r="H209" s="7">
        <v>750</v>
      </c>
      <c r="I209" s="7">
        <v>2321280</v>
      </c>
      <c r="J209" s="6">
        <v>1965600</v>
      </c>
      <c r="K209" s="7">
        <v>1407000</v>
      </c>
      <c r="L209" s="13">
        <v>49000</v>
      </c>
      <c r="M209" s="7">
        <v>26000</v>
      </c>
      <c r="N209" s="7">
        <f>VLOOKUP(A:A,[1]dotacni_rizeni_2026_KU_program_!$1:$1048576,8,FALSE)</f>
        <v>23000</v>
      </c>
      <c r="O209" s="7"/>
      <c r="P209" s="7">
        <f t="shared" si="3"/>
        <v>1456000</v>
      </c>
    </row>
    <row r="210" spans="1:16" ht="45" customHeight="1" x14ac:dyDescent="0.25">
      <c r="A210" s="1">
        <v>4470858</v>
      </c>
      <c r="B210" s="1" t="s">
        <v>284</v>
      </c>
      <c r="C210" s="1" t="s">
        <v>9</v>
      </c>
      <c r="D210" s="1" t="s">
        <v>285</v>
      </c>
      <c r="E210" s="1" t="s">
        <v>569</v>
      </c>
      <c r="F210" s="9">
        <v>0.94299999999999995</v>
      </c>
      <c r="G210" s="16">
        <v>0.75</v>
      </c>
      <c r="H210" s="7">
        <v>953700</v>
      </c>
      <c r="I210" s="7">
        <v>715275</v>
      </c>
      <c r="J210" s="6">
        <v>606850</v>
      </c>
      <c r="K210" s="7">
        <v>346000</v>
      </c>
      <c r="L210" s="13">
        <v>13000</v>
      </c>
      <c r="M210" s="7">
        <v>7000</v>
      </c>
      <c r="N210" s="7">
        <f>VLOOKUP(A:A,[1]dotacni_rizeni_2026_KU_program_!$1:$1048576,8,FALSE)</f>
        <v>6000</v>
      </c>
      <c r="O210" s="7"/>
      <c r="P210" s="7">
        <f t="shared" si="3"/>
        <v>359000</v>
      </c>
    </row>
    <row r="211" spans="1:16" ht="45" customHeight="1" x14ac:dyDescent="0.25">
      <c r="A211" s="1">
        <v>5453074</v>
      </c>
      <c r="B211" s="1" t="s">
        <v>284</v>
      </c>
      <c r="C211" s="1" t="s">
        <v>26</v>
      </c>
      <c r="D211" s="1" t="s">
        <v>286</v>
      </c>
      <c r="E211" s="1" t="s">
        <v>569</v>
      </c>
      <c r="F211" s="9">
        <v>18.71</v>
      </c>
      <c r="G211" s="16">
        <v>17.45</v>
      </c>
      <c r="H211" s="7">
        <v>953700</v>
      </c>
      <c r="I211" s="7">
        <v>16642065</v>
      </c>
      <c r="J211" s="6">
        <v>11560583</v>
      </c>
      <c r="K211" s="7">
        <v>10013000</v>
      </c>
      <c r="L211" s="13">
        <v>352000</v>
      </c>
      <c r="M211" s="7">
        <v>187000</v>
      </c>
      <c r="N211" s="7">
        <f>VLOOKUP(A:A,[1]dotacni_rizeni_2026_KU_program_!$1:$1048576,8,FALSE)</f>
        <v>165000</v>
      </c>
      <c r="O211" s="7"/>
      <c r="P211" s="7">
        <f t="shared" si="3"/>
        <v>10365000</v>
      </c>
    </row>
    <row r="212" spans="1:16" ht="45" customHeight="1" x14ac:dyDescent="0.25">
      <c r="A212" s="1">
        <v>6685371</v>
      </c>
      <c r="B212" s="1" t="s">
        <v>284</v>
      </c>
      <c r="C212" s="1" t="s">
        <v>258</v>
      </c>
      <c r="D212" s="1" t="s">
        <v>287</v>
      </c>
      <c r="E212" s="1" t="s">
        <v>569</v>
      </c>
      <c r="F212" s="9">
        <v>2.6929999999999996</v>
      </c>
      <c r="G212" s="16">
        <v>2.25</v>
      </c>
      <c r="H212" s="7">
        <v>953700</v>
      </c>
      <c r="I212" s="7">
        <v>2145825</v>
      </c>
      <c r="J212" s="6">
        <v>1792807</v>
      </c>
      <c r="K212" s="7">
        <v>1301000</v>
      </c>
      <c r="L212" s="13">
        <v>45000</v>
      </c>
      <c r="M212" s="7">
        <v>24000</v>
      </c>
      <c r="N212" s="7">
        <f>VLOOKUP(A:A,[1]dotacni_rizeni_2026_KU_program_!$1:$1048576,8,FALSE)</f>
        <v>21000</v>
      </c>
      <c r="O212" s="7"/>
      <c r="P212" s="7">
        <f t="shared" si="3"/>
        <v>1346000</v>
      </c>
    </row>
    <row r="213" spans="1:16" ht="45" customHeight="1" x14ac:dyDescent="0.25">
      <c r="A213" s="1">
        <v>7931396</v>
      </c>
      <c r="B213" s="1" t="s">
        <v>284</v>
      </c>
      <c r="C213" s="1" t="s">
        <v>26</v>
      </c>
      <c r="D213" s="1" t="s">
        <v>288</v>
      </c>
      <c r="E213" s="1" t="s">
        <v>569</v>
      </c>
      <c r="F213" s="9">
        <v>5.3389999999999995</v>
      </c>
      <c r="G213" s="16">
        <v>4.75</v>
      </c>
      <c r="H213" s="7">
        <v>953700</v>
      </c>
      <c r="I213" s="7">
        <v>4530075</v>
      </c>
      <c r="J213" s="6">
        <v>3348522</v>
      </c>
      <c r="K213" s="7">
        <v>2746000</v>
      </c>
      <c r="L213" s="13">
        <v>97000</v>
      </c>
      <c r="M213" s="7">
        <v>52000</v>
      </c>
      <c r="N213" s="7">
        <f>VLOOKUP(A:A,[1]dotacni_rizeni_2026_KU_program_!$1:$1048576,8,FALSE)</f>
        <v>45000</v>
      </c>
      <c r="O213" s="7"/>
      <c r="P213" s="7">
        <f t="shared" si="3"/>
        <v>2843000</v>
      </c>
    </row>
    <row r="214" spans="1:16" ht="45" customHeight="1" x14ac:dyDescent="0.25">
      <c r="A214" s="1">
        <v>2091132</v>
      </c>
      <c r="B214" s="1" t="s">
        <v>289</v>
      </c>
      <c r="C214" s="1" t="s">
        <v>4</v>
      </c>
      <c r="D214" s="1" t="s">
        <v>290</v>
      </c>
      <c r="E214" s="1" t="s">
        <v>567</v>
      </c>
      <c r="F214" s="7">
        <v>233549</v>
      </c>
      <c r="G214" s="15">
        <v>233549</v>
      </c>
      <c r="H214" s="7">
        <v>750</v>
      </c>
      <c r="I214" s="7">
        <v>144800380</v>
      </c>
      <c r="J214" s="6">
        <v>100027750</v>
      </c>
      <c r="K214" s="7">
        <v>82205000</v>
      </c>
      <c r="L214" s="13">
        <v>2890000</v>
      </c>
      <c r="M214" s="7">
        <v>1537000</v>
      </c>
      <c r="N214" s="7">
        <f>VLOOKUP(A:A,[1]dotacni_rizeni_2026_KU_program_!$1:$1048576,8,FALSE)</f>
        <v>1353000</v>
      </c>
      <c r="O214" s="7"/>
      <c r="P214" s="7">
        <f t="shared" si="3"/>
        <v>85095000</v>
      </c>
    </row>
    <row r="215" spans="1:16" ht="45" customHeight="1" x14ac:dyDescent="0.25">
      <c r="A215" s="1">
        <v>2253794</v>
      </c>
      <c r="B215" s="1" t="s">
        <v>291</v>
      </c>
      <c r="C215" s="1" t="s">
        <v>24</v>
      </c>
      <c r="D215" s="1" t="s">
        <v>292</v>
      </c>
      <c r="E215" s="1" t="s">
        <v>569</v>
      </c>
      <c r="F215" s="9">
        <v>3.8200000000000003</v>
      </c>
      <c r="G215" s="16">
        <v>3.1</v>
      </c>
      <c r="H215" s="7">
        <v>953700</v>
      </c>
      <c r="I215" s="7">
        <v>2811613.9790575914</v>
      </c>
      <c r="J215" s="6">
        <v>1440000</v>
      </c>
      <c r="K215" s="7">
        <v>1247000</v>
      </c>
      <c r="L215" s="13">
        <v>44000</v>
      </c>
      <c r="M215" s="7">
        <v>23000</v>
      </c>
      <c r="N215" s="7">
        <f>VLOOKUP(A:A,[1]dotacni_rizeni_2026_KU_program_!$1:$1048576,8,FALSE)</f>
        <v>21000</v>
      </c>
      <c r="O215" s="7"/>
      <c r="P215" s="7">
        <f t="shared" si="3"/>
        <v>1291000</v>
      </c>
    </row>
    <row r="216" spans="1:16" ht="45" customHeight="1" x14ac:dyDescent="0.25">
      <c r="A216" s="1">
        <v>4721158</v>
      </c>
      <c r="B216" s="1" t="s">
        <v>291</v>
      </c>
      <c r="C216" s="1" t="s">
        <v>14</v>
      </c>
      <c r="D216" s="1" t="s">
        <v>293</v>
      </c>
      <c r="E216" s="1" t="s">
        <v>569</v>
      </c>
      <c r="F216" s="9">
        <v>3.6760000000000002</v>
      </c>
      <c r="G216" s="16">
        <v>3.5</v>
      </c>
      <c r="H216" s="7">
        <v>953700</v>
      </c>
      <c r="I216" s="7">
        <v>2285855.331882481</v>
      </c>
      <c r="J216" s="6">
        <v>1452000</v>
      </c>
      <c r="K216" s="7">
        <v>1247000</v>
      </c>
      <c r="L216" s="13">
        <v>44000</v>
      </c>
      <c r="M216" s="7">
        <v>23000</v>
      </c>
      <c r="N216" s="7">
        <f>VLOOKUP(A:A,[1]dotacni_rizeni_2026_KU_program_!$1:$1048576,8,FALSE)</f>
        <v>21000</v>
      </c>
      <c r="O216" s="7"/>
      <c r="P216" s="7">
        <f t="shared" si="3"/>
        <v>1291000</v>
      </c>
    </row>
    <row r="217" spans="1:16" ht="45" customHeight="1" x14ac:dyDescent="0.25">
      <c r="A217" s="1">
        <v>5094785</v>
      </c>
      <c r="B217" s="1" t="s">
        <v>294</v>
      </c>
      <c r="C217" s="1" t="s">
        <v>4</v>
      </c>
      <c r="D217" s="1" t="s">
        <v>295</v>
      </c>
      <c r="E217" s="1" t="s">
        <v>567</v>
      </c>
      <c r="F217" s="7">
        <v>13500</v>
      </c>
      <c r="G217" s="15">
        <v>13500</v>
      </c>
      <c r="H217" s="7">
        <v>750</v>
      </c>
      <c r="I217" s="7">
        <v>8370000</v>
      </c>
      <c r="J217" s="6">
        <v>5888300</v>
      </c>
      <c r="K217" s="7">
        <v>3514000</v>
      </c>
      <c r="L217" s="13">
        <v>123000</v>
      </c>
      <c r="M217" s="7">
        <v>65000</v>
      </c>
      <c r="N217" s="7">
        <f>VLOOKUP(A:A,[1]dotacni_rizeni_2026_KU_program_!$1:$1048576,8,FALSE)</f>
        <v>58000</v>
      </c>
      <c r="O217" s="7"/>
      <c r="P217" s="7">
        <f t="shared" si="3"/>
        <v>3637000</v>
      </c>
    </row>
    <row r="218" spans="1:16" ht="45" customHeight="1" x14ac:dyDescent="0.25">
      <c r="A218" s="1">
        <v>9897719</v>
      </c>
      <c r="B218" s="1" t="s">
        <v>294</v>
      </c>
      <c r="C218" s="1" t="s">
        <v>85</v>
      </c>
      <c r="D218" s="1" t="s">
        <v>296</v>
      </c>
      <c r="E218" s="1" t="s">
        <v>569</v>
      </c>
      <c r="F218" s="9">
        <v>19.57</v>
      </c>
      <c r="G218" s="16">
        <v>17.57</v>
      </c>
      <c r="H218" s="7">
        <v>1192125</v>
      </c>
      <c r="I218" s="7">
        <v>19220059.346576393</v>
      </c>
      <c r="J218" s="6">
        <v>12489043</v>
      </c>
      <c r="K218" s="7">
        <v>10817000</v>
      </c>
      <c r="L218" s="13">
        <v>381000</v>
      </c>
      <c r="M218" s="7">
        <v>203000</v>
      </c>
      <c r="N218" s="7">
        <f>VLOOKUP(A:A,[1]dotacni_rizeni_2026_KU_program_!$1:$1048576,8,FALSE)</f>
        <v>178000</v>
      </c>
      <c r="O218" s="7"/>
      <c r="P218" s="7">
        <f t="shared" si="3"/>
        <v>11198000</v>
      </c>
    </row>
    <row r="219" spans="1:16" ht="45" customHeight="1" x14ac:dyDescent="0.25">
      <c r="A219" s="1">
        <v>5486809</v>
      </c>
      <c r="B219" s="1" t="s">
        <v>297</v>
      </c>
      <c r="C219" s="1" t="s">
        <v>92</v>
      </c>
      <c r="D219" s="1" t="s">
        <v>298</v>
      </c>
      <c r="E219" s="1" t="s">
        <v>569</v>
      </c>
      <c r="F219" s="9">
        <v>4.5439999999999996</v>
      </c>
      <c r="G219" s="16">
        <v>4.54</v>
      </c>
      <c r="H219" s="7">
        <v>953700</v>
      </c>
      <c r="I219" s="7">
        <v>4329798</v>
      </c>
      <c r="J219" s="6">
        <v>1301680</v>
      </c>
      <c r="K219" s="7">
        <v>1127000</v>
      </c>
      <c r="L219" s="13">
        <v>40000</v>
      </c>
      <c r="M219" s="7">
        <v>21000</v>
      </c>
      <c r="N219" s="7">
        <f>VLOOKUP(A:A,[1]dotacni_rizeni_2026_KU_program_!$1:$1048576,8,FALSE)</f>
        <v>19000</v>
      </c>
      <c r="O219" s="7"/>
      <c r="P219" s="7">
        <f t="shared" si="3"/>
        <v>1167000</v>
      </c>
    </row>
    <row r="220" spans="1:16" ht="45" customHeight="1" x14ac:dyDescent="0.25">
      <c r="A220" s="1">
        <v>9622182</v>
      </c>
      <c r="B220" s="1" t="s">
        <v>299</v>
      </c>
      <c r="C220" s="1" t="s">
        <v>24</v>
      </c>
      <c r="D220" s="1" t="s">
        <v>300</v>
      </c>
      <c r="E220" s="1" t="s">
        <v>569</v>
      </c>
      <c r="F220" s="9">
        <v>49.34</v>
      </c>
      <c r="G220" s="16">
        <v>6.2</v>
      </c>
      <c r="H220" s="7">
        <v>953700</v>
      </c>
      <c r="I220" s="7">
        <v>5588363.591406567</v>
      </c>
      <c r="J220" s="6">
        <v>5548760</v>
      </c>
      <c r="K220" s="7">
        <v>2710000</v>
      </c>
      <c r="L220" s="13">
        <v>95000</v>
      </c>
      <c r="M220" s="7">
        <v>51000</v>
      </c>
      <c r="N220" s="7">
        <f>VLOOKUP(A:A,[1]dotacni_rizeni_2026_KU_program_!$1:$1048576,8,FALSE)</f>
        <v>44000</v>
      </c>
      <c r="O220" s="7"/>
      <c r="P220" s="7">
        <f t="shared" si="3"/>
        <v>2805000</v>
      </c>
    </row>
    <row r="221" spans="1:16" ht="45" customHeight="1" x14ac:dyDescent="0.25">
      <c r="A221" s="1">
        <v>5869358</v>
      </c>
      <c r="B221" s="1" t="s">
        <v>301</v>
      </c>
      <c r="C221" s="1" t="s">
        <v>24</v>
      </c>
      <c r="D221" s="1" t="s">
        <v>301</v>
      </c>
      <c r="E221" s="1" t="s">
        <v>569</v>
      </c>
      <c r="F221" s="9">
        <v>12.887</v>
      </c>
      <c r="G221" s="16">
        <v>11.4</v>
      </c>
      <c r="H221" s="7">
        <v>953700</v>
      </c>
      <c r="I221" s="7">
        <v>10036221.281912005</v>
      </c>
      <c r="J221" s="6">
        <v>6328500</v>
      </c>
      <c r="K221" s="7">
        <v>5481000</v>
      </c>
      <c r="L221" s="13">
        <v>193000</v>
      </c>
      <c r="M221" s="7">
        <v>103000</v>
      </c>
      <c r="N221" s="7">
        <f>VLOOKUP(A:A,[1]dotacni_rizeni_2026_KU_program_!$1:$1048576,8,FALSE)</f>
        <v>90000</v>
      </c>
      <c r="O221" s="7"/>
      <c r="P221" s="7">
        <f t="shared" si="3"/>
        <v>5674000</v>
      </c>
    </row>
    <row r="222" spans="1:16" ht="45" customHeight="1" x14ac:dyDescent="0.25">
      <c r="A222" s="1">
        <v>6598219</v>
      </c>
      <c r="B222" s="1" t="s">
        <v>301</v>
      </c>
      <c r="C222" s="1" t="s">
        <v>85</v>
      </c>
      <c r="D222" s="1" t="s">
        <v>301</v>
      </c>
      <c r="E222" s="1" t="s">
        <v>569</v>
      </c>
      <c r="F222" s="9">
        <v>3.2</v>
      </c>
      <c r="G222" s="16">
        <v>2.8</v>
      </c>
      <c r="H222" s="7">
        <v>953700</v>
      </c>
      <c r="I222" s="7">
        <v>2440672.5</v>
      </c>
      <c r="J222" s="6">
        <v>1380000</v>
      </c>
      <c r="K222" s="7">
        <v>1195000</v>
      </c>
      <c r="L222" s="13">
        <v>42000</v>
      </c>
      <c r="M222" s="7">
        <v>22000</v>
      </c>
      <c r="N222" s="7">
        <f>VLOOKUP(A:A,[1]dotacni_rizeni_2026_KU_program_!$1:$1048576,8,FALSE)</f>
        <v>20000</v>
      </c>
      <c r="O222" s="7"/>
      <c r="P222" s="7">
        <f t="shared" si="3"/>
        <v>1237000</v>
      </c>
    </row>
    <row r="223" spans="1:16" ht="45" customHeight="1" x14ac:dyDescent="0.25">
      <c r="A223" s="1">
        <v>5600223</v>
      </c>
      <c r="B223" s="1" t="s">
        <v>302</v>
      </c>
      <c r="C223" s="1" t="s">
        <v>4</v>
      </c>
      <c r="D223" s="1" t="s">
        <v>303</v>
      </c>
      <c r="E223" s="1" t="s">
        <v>567</v>
      </c>
      <c r="F223" s="7">
        <v>8100</v>
      </c>
      <c r="G223" s="15">
        <v>8060</v>
      </c>
      <c r="H223" s="7">
        <v>750</v>
      </c>
      <c r="I223" s="7">
        <v>4997200</v>
      </c>
      <c r="J223" s="6">
        <v>2450000</v>
      </c>
      <c r="K223" s="7">
        <v>2122000</v>
      </c>
      <c r="L223" s="13">
        <v>74000</v>
      </c>
      <c r="M223" s="7">
        <v>39000</v>
      </c>
      <c r="N223" s="7">
        <f>VLOOKUP(A:A,[1]dotacni_rizeni_2026_KU_program_!$1:$1048576,8,FALSE)</f>
        <v>35000</v>
      </c>
      <c r="O223" s="7"/>
      <c r="P223" s="7">
        <f t="shared" si="3"/>
        <v>2196000</v>
      </c>
    </row>
    <row r="224" spans="1:16" ht="45" customHeight="1" x14ac:dyDescent="0.25">
      <c r="A224" s="1">
        <v>5686245</v>
      </c>
      <c r="B224" s="1" t="s">
        <v>302</v>
      </c>
      <c r="C224" s="1" t="s">
        <v>24</v>
      </c>
      <c r="D224" s="1" t="s">
        <v>304</v>
      </c>
      <c r="E224" s="1" t="s">
        <v>569</v>
      </c>
      <c r="F224" s="9">
        <v>9.1639999999999997</v>
      </c>
      <c r="G224" s="16">
        <v>7.4</v>
      </c>
      <c r="H224" s="7">
        <v>953700</v>
      </c>
      <c r="I224" s="7">
        <v>6463861.8856394589</v>
      </c>
      <c r="J224" s="6">
        <v>2900000</v>
      </c>
      <c r="K224" s="7">
        <v>2511000</v>
      </c>
      <c r="L224" s="13">
        <v>89000</v>
      </c>
      <c r="M224" s="7">
        <v>47000</v>
      </c>
      <c r="N224" s="7">
        <f>VLOOKUP(A:A,[1]dotacni_rizeni_2026_KU_program_!$1:$1048576,8,FALSE)</f>
        <v>42000</v>
      </c>
      <c r="O224" s="7"/>
      <c r="P224" s="7">
        <f t="shared" si="3"/>
        <v>2600000</v>
      </c>
    </row>
    <row r="225" spans="1:16" ht="45" customHeight="1" x14ac:dyDescent="0.25">
      <c r="A225" s="1">
        <v>6798291</v>
      </c>
      <c r="B225" s="1" t="s">
        <v>305</v>
      </c>
      <c r="C225" s="1" t="s">
        <v>4</v>
      </c>
      <c r="D225" s="1" t="s">
        <v>306</v>
      </c>
      <c r="E225" s="1" t="s">
        <v>567</v>
      </c>
      <c r="F225" s="7">
        <v>95000</v>
      </c>
      <c r="G225" s="15">
        <v>45000</v>
      </c>
      <c r="H225" s="7">
        <v>750</v>
      </c>
      <c r="I225" s="7">
        <v>27900000</v>
      </c>
      <c r="J225" s="6">
        <v>22640625</v>
      </c>
      <c r="K225" s="7">
        <v>14929000</v>
      </c>
      <c r="L225" s="13">
        <v>525000</v>
      </c>
      <c r="M225" s="7">
        <v>280000</v>
      </c>
      <c r="N225" s="7">
        <f>VLOOKUP(A:A,[1]dotacni_rizeni_2026_KU_program_!$1:$1048576,8,FALSE)</f>
        <v>245000</v>
      </c>
      <c r="O225" s="7"/>
      <c r="P225" s="7">
        <f t="shared" si="3"/>
        <v>15454000</v>
      </c>
    </row>
    <row r="226" spans="1:16" ht="45" customHeight="1" x14ac:dyDescent="0.25">
      <c r="A226" s="1">
        <v>6141389</v>
      </c>
      <c r="B226" s="1" t="s">
        <v>307</v>
      </c>
      <c r="C226" s="1" t="s">
        <v>134</v>
      </c>
      <c r="D226" s="1" t="s">
        <v>308</v>
      </c>
      <c r="E226" s="1" t="s">
        <v>569</v>
      </c>
      <c r="F226" s="9">
        <v>3.2</v>
      </c>
      <c r="G226" s="16">
        <v>3</v>
      </c>
      <c r="H226" s="7">
        <v>953700</v>
      </c>
      <c r="I226" s="7">
        <v>2861100</v>
      </c>
      <c r="J226" s="6">
        <v>1641000</v>
      </c>
      <c r="K226" s="7">
        <v>1421000</v>
      </c>
      <c r="L226" s="13">
        <v>50000</v>
      </c>
      <c r="M226" s="7">
        <v>26000</v>
      </c>
      <c r="N226" s="7">
        <f>VLOOKUP(A:A,[1]dotacni_rizeni_2026_KU_program_!$1:$1048576,8,FALSE)</f>
        <v>24000</v>
      </c>
      <c r="O226" s="7"/>
      <c r="P226" s="7">
        <f t="shared" si="3"/>
        <v>1471000</v>
      </c>
    </row>
    <row r="227" spans="1:16" ht="45" customHeight="1" x14ac:dyDescent="0.25">
      <c r="A227" s="1">
        <v>7998175</v>
      </c>
      <c r="B227" s="1" t="s">
        <v>307</v>
      </c>
      <c r="C227" s="1" t="s">
        <v>9</v>
      </c>
      <c r="D227" s="1" t="s">
        <v>309</v>
      </c>
      <c r="E227" s="1" t="s">
        <v>569</v>
      </c>
      <c r="F227" s="9">
        <v>2.8</v>
      </c>
      <c r="G227" s="16">
        <v>2.8</v>
      </c>
      <c r="H227" s="7">
        <v>953700</v>
      </c>
      <c r="I227" s="7">
        <v>2670360</v>
      </c>
      <c r="J227" s="6">
        <v>1552000</v>
      </c>
      <c r="K227" s="7">
        <v>1344000</v>
      </c>
      <c r="L227" s="13">
        <v>47000</v>
      </c>
      <c r="M227" s="7">
        <v>25000</v>
      </c>
      <c r="N227" s="7">
        <f>VLOOKUP(A:A,[1]dotacni_rizeni_2026_KU_program_!$1:$1048576,8,FALSE)</f>
        <v>22000</v>
      </c>
      <c r="O227" s="7"/>
      <c r="P227" s="7">
        <f t="shared" si="3"/>
        <v>1391000</v>
      </c>
    </row>
    <row r="228" spans="1:16" ht="45" customHeight="1" x14ac:dyDescent="0.25">
      <c r="A228" s="1">
        <v>3122440</v>
      </c>
      <c r="B228" s="3" t="s">
        <v>310</v>
      </c>
      <c r="C228" s="1" t="s">
        <v>14</v>
      </c>
      <c r="D228" s="1" t="s">
        <v>311</v>
      </c>
      <c r="E228" s="1" t="s">
        <v>569</v>
      </c>
      <c r="F228" s="16">
        <v>28.025999999999996</v>
      </c>
      <c r="G228" s="9">
        <v>32.299999999999997</v>
      </c>
      <c r="H228" s="7">
        <v>1096755</v>
      </c>
      <c r="I228" s="7">
        <v>28680655.629999995</v>
      </c>
      <c r="J228" s="6">
        <v>12700399</v>
      </c>
      <c r="K228" s="7">
        <v>11000000</v>
      </c>
      <c r="L228" s="13">
        <v>387000</v>
      </c>
      <c r="M228" s="7">
        <v>206000</v>
      </c>
      <c r="N228" s="7">
        <f>VLOOKUP(A:A,[1]dotacni_rizeni_2026_KU_program_!$1:$1048576,8,FALSE)</f>
        <v>181000</v>
      </c>
      <c r="O228" s="7" t="s">
        <v>583</v>
      </c>
      <c r="P228" s="7">
        <f t="shared" si="3"/>
        <v>11387000</v>
      </c>
    </row>
    <row r="229" spans="1:16" ht="45" customHeight="1" x14ac:dyDescent="0.25">
      <c r="A229" s="1">
        <v>5307483</v>
      </c>
      <c r="B229" s="11" t="s">
        <v>312</v>
      </c>
      <c r="C229" s="1" t="s">
        <v>41</v>
      </c>
      <c r="D229" s="1" t="s">
        <v>312</v>
      </c>
      <c r="E229" s="1" t="s">
        <v>568</v>
      </c>
      <c r="F229" s="1">
        <v>82</v>
      </c>
      <c r="G229" s="14">
        <v>82</v>
      </c>
      <c r="H229" s="7">
        <v>1004088</v>
      </c>
      <c r="I229" s="7">
        <v>56487216</v>
      </c>
      <c r="J229" s="6">
        <v>13700000</v>
      </c>
      <c r="K229" s="7">
        <v>8269000</v>
      </c>
      <c r="L229" s="13">
        <v>291000</v>
      </c>
      <c r="M229" s="7">
        <v>155000</v>
      </c>
      <c r="N229" s="7">
        <f>VLOOKUP(A:A,[1]dotacni_rizeni_2026_KU_program_!$1:$1048576,8,FALSE)</f>
        <v>136000</v>
      </c>
      <c r="O229" s="7" t="s">
        <v>576</v>
      </c>
      <c r="P229" s="7">
        <f t="shared" si="3"/>
        <v>8560000</v>
      </c>
    </row>
    <row r="230" spans="1:16" ht="45" customHeight="1" x14ac:dyDescent="0.25">
      <c r="A230" s="1">
        <v>6556217</v>
      </c>
      <c r="B230" s="11" t="s">
        <v>312</v>
      </c>
      <c r="C230" s="1" t="s">
        <v>55</v>
      </c>
      <c r="D230" s="1" t="s">
        <v>312</v>
      </c>
      <c r="E230" s="1" t="s">
        <v>568</v>
      </c>
      <c r="F230" s="1">
        <v>23</v>
      </c>
      <c r="G230" s="14">
        <v>23</v>
      </c>
      <c r="H230" s="7">
        <v>754800</v>
      </c>
      <c r="I230" s="7">
        <v>15428400</v>
      </c>
      <c r="J230" s="6">
        <v>3300000</v>
      </c>
      <c r="K230" s="7">
        <v>2477000</v>
      </c>
      <c r="L230" s="13">
        <v>87000</v>
      </c>
      <c r="M230" s="7">
        <v>46000</v>
      </c>
      <c r="N230" s="7">
        <f>VLOOKUP(A:A,[1]dotacni_rizeni_2026_KU_program_!$1:$1048576,8,FALSE)</f>
        <v>41000</v>
      </c>
      <c r="O230" s="7" t="s">
        <v>576</v>
      </c>
      <c r="P230" s="7">
        <f t="shared" si="3"/>
        <v>2564000</v>
      </c>
    </row>
    <row r="231" spans="1:16" ht="45" customHeight="1" x14ac:dyDescent="0.25">
      <c r="A231" s="1">
        <v>9980976</v>
      </c>
      <c r="B231" s="11" t="s">
        <v>312</v>
      </c>
      <c r="C231" s="1" t="s">
        <v>74</v>
      </c>
      <c r="D231" s="1" t="s">
        <v>313</v>
      </c>
      <c r="E231" s="1" t="s">
        <v>569</v>
      </c>
      <c r="F231" s="16">
        <v>5.5940000000000003</v>
      </c>
      <c r="G231" s="9">
        <v>5.8</v>
      </c>
      <c r="H231" s="7">
        <v>953700</v>
      </c>
      <c r="I231" s="7">
        <v>5334997.8000000007</v>
      </c>
      <c r="J231" s="6">
        <v>1000000</v>
      </c>
      <c r="K231" s="7">
        <v>740000</v>
      </c>
      <c r="L231" s="13">
        <v>26000</v>
      </c>
      <c r="M231" s="7">
        <v>14000</v>
      </c>
      <c r="N231" s="7">
        <f>VLOOKUP(A:A,[1]dotacni_rizeni_2026_KU_program_!$1:$1048576,8,FALSE)</f>
        <v>12000</v>
      </c>
      <c r="O231" s="7" t="s">
        <v>576</v>
      </c>
      <c r="P231" s="7">
        <f t="shared" si="3"/>
        <v>766000</v>
      </c>
    </row>
    <row r="232" spans="1:16" ht="45" customHeight="1" x14ac:dyDescent="0.25">
      <c r="A232" s="1">
        <v>1009589</v>
      </c>
      <c r="B232" s="11" t="s">
        <v>600</v>
      </c>
      <c r="C232" s="1" t="s">
        <v>41</v>
      </c>
      <c r="D232" s="1" t="s">
        <v>314</v>
      </c>
      <c r="E232" s="1" t="s">
        <v>568</v>
      </c>
      <c r="F232" s="14">
        <v>102</v>
      </c>
      <c r="G232" s="1">
        <v>105</v>
      </c>
      <c r="H232" s="7">
        <v>1004088</v>
      </c>
      <c r="I232" s="7">
        <v>70016976</v>
      </c>
      <c r="J232" s="6">
        <v>71500000</v>
      </c>
      <c r="K232" s="7">
        <v>11257000</v>
      </c>
      <c r="L232" s="13">
        <v>396000</v>
      </c>
      <c r="M232" s="7">
        <v>210000</v>
      </c>
      <c r="N232" s="7">
        <f>VLOOKUP(A:A,[1]dotacni_rizeni_2026_KU_program_!$1:$1048576,8,FALSE)</f>
        <v>186000</v>
      </c>
      <c r="O232" s="7" t="s">
        <v>576</v>
      </c>
      <c r="P232" s="7">
        <f t="shared" si="3"/>
        <v>11653000</v>
      </c>
    </row>
    <row r="233" spans="1:16" ht="45" customHeight="1" x14ac:dyDescent="0.25">
      <c r="A233" s="1">
        <v>8403407</v>
      </c>
      <c r="B233" s="11" t="s">
        <v>600</v>
      </c>
      <c r="C233" s="1" t="s">
        <v>55</v>
      </c>
      <c r="D233" s="1" t="s">
        <v>314</v>
      </c>
      <c r="E233" s="1" t="s">
        <v>568</v>
      </c>
      <c r="F233" s="1">
        <v>34</v>
      </c>
      <c r="G233" s="14">
        <v>31</v>
      </c>
      <c r="H233" s="7">
        <v>754800</v>
      </c>
      <c r="I233" s="7">
        <v>20794800</v>
      </c>
      <c r="J233" s="6">
        <v>20408000</v>
      </c>
      <c r="K233" s="7">
        <v>3969000</v>
      </c>
      <c r="L233" s="13">
        <v>139000</v>
      </c>
      <c r="M233" s="7">
        <v>74000</v>
      </c>
      <c r="N233" s="7">
        <f>VLOOKUP(A:A,[1]dotacni_rizeni_2026_KU_program_!$1:$1048576,8,FALSE)</f>
        <v>65000</v>
      </c>
      <c r="O233" s="7" t="s">
        <v>576</v>
      </c>
      <c r="P233" s="7">
        <f t="shared" si="3"/>
        <v>4108000</v>
      </c>
    </row>
    <row r="234" spans="1:16" ht="45" customHeight="1" x14ac:dyDescent="0.25">
      <c r="A234" s="1">
        <v>1986693</v>
      </c>
      <c r="B234" s="1" t="s">
        <v>315</v>
      </c>
      <c r="C234" s="1" t="s">
        <v>92</v>
      </c>
      <c r="D234" s="1" t="s">
        <v>316</v>
      </c>
      <c r="E234" s="1" t="s">
        <v>569</v>
      </c>
      <c r="F234" s="9">
        <v>3.91</v>
      </c>
      <c r="G234" s="16">
        <v>3</v>
      </c>
      <c r="H234" s="7">
        <v>953700</v>
      </c>
      <c r="I234" s="7">
        <v>2861100</v>
      </c>
      <c r="J234" s="6">
        <v>2689724</v>
      </c>
      <c r="K234" s="7">
        <v>1734000</v>
      </c>
      <c r="L234" s="13">
        <v>61000</v>
      </c>
      <c r="M234" s="7">
        <v>33000</v>
      </c>
      <c r="N234" s="7">
        <f>VLOOKUP(A:A,[1]dotacni_rizeni_2026_KU_program_!$1:$1048576,8,FALSE)</f>
        <v>28000</v>
      </c>
      <c r="O234" s="7"/>
      <c r="P234" s="7">
        <f t="shared" si="3"/>
        <v>1795000</v>
      </c>
    </row>
    <row r="235" spans="1:16" ht="45" customHeight="1" x14ac:dyDescent="0.25">
      <c r="A235" s="1">
        <v>4163039</v>
      </c>
      <c r="B235" s="1" t="s">
        <v>315</v>
      </c>
      <c r="C235" s="1" t="s">
        <v>92</v>
      </c>
      <c r="D235" s="1" t="s">
        <v>317</v>
      </c>
      <c r="E235" s="1" t="s">
        <v>569</v>
      </c>
      <c r="F235" s="9">
        <v>3.91</v>
      </c>
      <c r="G235" s="16">
        <v>3</v>
      </c>
      <c r="H235" s="7">
        <v>953700</v>
      </c>
      <c r="I235" s="7">
        <v>2861100</v>
      </c>
      <c r="J235" s="6">
        <v>2776757</v>
      </c>
      <c r="K235" s="7">
        <v>1734000</v>
      </c>
      <c r="L235" s="13">
        <v>61000</v>
      </c>
      <c r="M235" s="7">
        <v>33000</v>
      </c>
      <c r="N235" s="7">
        <f>VLOOKUP(A:A,[1]dotacni_rizeni_2026_KU_program_!$1:$1048576,8,FALSE)</f>
        <v>28000</v>
      </c>
      <c r="O235" s="7"/>
      <c r="P235" s="7">
        <f t="shared" si="3"/>
        <v>1795000</v>
      </c>
    </row>
    <row r="236" spans="1:16" ht="45" customHeight="1" x14ac:dyDescent="0.25">
      <c r="A236" s="1">
        <v>9547898</v>
      </c>
      <c r="B236" s="1" t="s">
        <v>315</v>
      </c>
      <c r="C236" s="1" t="s">
        <v>34</v>
      </c>
      <c r="D236" s="1" t="s">
        <v>318</v>
      </c>
      <c r="E236" s="1" t="s">
        <v>569</v>
      </c>
      <c r="F236" s="9">
        <v>4.1349999999999998</v>
      </c>
      <c r="G236" s="16">
        <v>3.3</v>
      </c>
      <c r="H236" s="7">
        <v>953700</v>
      </c>
      <c r="I236" s="7">
        <v>3147210</v>
      </c>
      <c r="J236" s="6">
        <v>2717208</v>
      </c>
      <c r="K236" s="7">
        <v>1717000</v>
      </c>
      <c r="L236" s="13">
        <v>60000</v>
      </c>
      <c r="M236" s="7">
        <v>32000</v>
      </c>
      <c r="N236" s="7">
        <f>VLOOKUP(A:A,[1]dotacni_rizeni_2026_KU_program_!$1:$1048576,8,FALSE)</f>
        <v>28000</v>
      </c>
      <c r="O236" s="7"/>
      <c r="P236" s="7">
        <f t="shared" si="3"/>
        <v>1777000</v>
      </c>
    </row>
    <row r="237" spans="1:16" ht="45" customHeight="1" x14ac:dyDescent="0.25">
      <c r="A237" s="1">
        <v>1779172</v>
      </c>
      <c r="B237" s="1" t="s">
        <v>319</v>
      </c>
      <c r="C237" s="1" t="s">
        <v>36</v>
      </c>
      <c r="D237" s="1" t="s">
        <v>320</v>
      </c>
      <c r="E237" s="1" t="s">
        <v>569</v>
      </c>
      <c r="F237" s="9">
        <v>4.82</v>
      </c>
      <c r="G237" s="16">
        <v>4</v>
      </c>
      <c r="H237" s="7">
        <v>953700</v>
      </c>
      <c r="I237" s="7">
        <v>3814800</v>
      </c>
      <c r="J237" s="6">
        <v>2670360</v>
      </c>
      <c r="K237" s="7">
        <v>2313000</v>
      </c>
      <c r="L237" s="13">
        <v>81000</v>
      </c>
      <c r="M237" s="7">
        <v>43000</v>
      </c>
      <c r="N237" s="7">
        <f>VLOOKUP(A:A,[1]dotacni_rizeni_2026_KU_program_!$1:$1048576,8,FALSE)</f>
        <v>38000</v>
      </c>
      <c r="O237" s="7"/>
      <c r="P237" s="7">
        <f t="shared" si="3"/>
        <v>2394000</v>
      </c>
    </row>
    <row r="238" spans="1:16" ht="45" customHeight="1" x14ac:dyDescent="0.25">
      <c r="A238" s="1">
        <v>1758052</v>
      </c>
      <c r="B238" s="11" t="s">
        <v>321</v>
      </c>
      <c r="C238" s="1" t="s">
        <v>174</v>
      </c>
      <c r="D238" s="1" t="s">
        <v>322</v>
      </c>
      <c r="E238" s="1" t="s">
        <v>568</v>
      </c>
      <c r="F238" s="1">
        <v>70</v>
      </c>
      <c r="G238" s="14">
        <v>70</v>
      </c>
      <c r="H238" s="7">
        <v>830280</v>
      </c>
      <c r="I238" s="7">
        <v>37513000</v>
      </c>
      <c r="J238" s="6">
        <v>62091534</v>
      </c>
      <c r="K238" s="7">
        <v>6409000</v>
      </c>
      <c r="L238" s="13">
        <v>225000</v>
      </c>
      <c r="M238" s="7">
        <v>120000</v>
      </c>
      <c r="N238" s="7">
        <f>VLOOKUP(A:A,[1]dotacni_rizeni_2026_KU_program_!$1:$1048576,8,FALSE)</f>
        <v>105000</v>
      </c>
      <c r="O238" s="7" t="s">
        <v>576</v>
      </c>
      <c r="P238" s="7">
        <f t="shared" si="3"/>
        <v>6634000</v>
      </c>
    </row>
    <row r="239" spans="1:16" ht="45" customHeight="1" x14ac:dyDescent="0.25">
      <c r="A239" s="1">
        <v>7519167</v>
      </c>
      <c r="B239" s="11" t="s">
        <v>321</v>
      </c>
      <c r="C239" s="1" t="s">
        <v>14</v>
      </c>
      <c r="D239" s="1" t="s">
        <v>323</v>
      </c>
      <c r="E239" s="1" t="s">
        <v>569</v>
      </c>
      <c r="F239" s="9">
        <v>51.113</v>
      </c>
      <c r="G239" s="16">
        <v>45</v>
      </c>
      <c r="H239" s="7">
        <v>1049070</v>
      </c>
      <c r="I239" s="7">
        <v>43914023.750317924</v>
      </c>
      <c r="J239" s="6">
        <v>27525498</v>
      </c>
      <c r="K239" s="7">
        <v>5653000</v>
      </c>
      <c r="L239" s="13">
        <v>199000</v>
      </c>
      <c r="M239" s="7">
        <v>106000</v>
      </c>
      <c r="N239" s="7">
        <f>VLOOKUP(A:A,[1]dotacni_rizeni_2026_KU_program_!$1:$1048576,8,FALSE)</f>
        <v>93000</v>
      </c>
      <c r="O239" s="7" t="s">
        <v>576</v>
      </c>
      <c r="P239" s="7">
        <f t="shared" si="3"/>
        <v>5852000</v>
      </c>
    </row>
    <row r="240" spans="1:16" ht="45" customHeight="1" x14ac:dyDescent="0.25">
      <c r="A240" s="1">
        <v>4280079</v>
      </c>
      <c r="B240" s="1" t="s">
        <v>324</v>
      </c>
      <c r="C240" s="1" t="s">
        <v>39</v>
      </c>
      <c r="D240" s="1" t="s">
        <v>325</v>
      </c>
      <c r="E240" s="1" t="s">
        <v>568</v>
      </c>
      <c r="F240" s="1">
        <v>79</v>
      </c>
      <c r="G240" s="14">
        <v>79</v>
      </c>
      <c r="H240" s="7">
        <v>1004088</v>
      </c>
      <c r="I240" s="7">
        <v>54950952</v>
      </c>
      <c r="J240" s="6">
        <v>22990978</v>
      </c>
      <c r="K240" s="7">
        <v>19914000</v>
      </c>
      <c r="L240" s="13">
        <v>700000</v>
      </c>
      <c r="M240" s="7">
        <v>372000</v>
      </c>
      <c r="N240" s="7">
        <f>VLOOKUP(A:A,[1]dotacni_rizeni_2026_KU_program_!$1:$1048576,8,FALSE)</f>
        <v>328000</v>
      </c>
      <c r="O240" s="7"/>
      <c r="P240" s="7">
        <f t="shared" si="3"/>
        <v>20614000</v>
      </c>
    </row>
    <row r="241" spans="1:16" ht="45" customHeight="1" x14ac:dyDescent="0.25">
      <c r="A241" s="1">
        <v>5145962</v>
      </c>
      <c r="B241" s="1" t="s">
        <v>324</v>
      </c>
      <c r="C241" s="1" t="s">
        <v>24</v>
      </c>
      <c r="D241" s="1" t="s">
        <v>24</v>
      </c>
      <c r="E241" s="1" t="s">
        <v>569</v>
      </c>
      <c r="F241" s="9">
        <v>81.641000000000005</v>
      </c>
      <c r="G241" s="16">
        <v>56.5</v>
      </c>
      <c r="H241" s="7">
        <v>953700</v>
      </c>
      <c r="I241" s="7">
        <v>50928009.530138046</v>
      </c>
      <c r="J241" s="6">
        <v>26384173</v>
      </c>
      <c r="K241" s="7">
        <v>22853000</v>
      </c>
      <c r="L241" s="13">
        <v>803000</v>
      </c>
      <c r="M241" s="7">
        <v>427000</v>
      </c>
      <c r="N241" s="7">
        <f>VLOOKUP(A:A,[1]dotacni_rizeni_2026_KU_program_!$1:$1048576,8,FALSE)</f>
        <v>376000</v>
      </c>
      <c r="O241" s="7"/>
      <c r="P241" s="7">
        <f t="shared" si="3"/>
        <v>23656000</v>
      </c>
    </row>
    <row r="242" spans="1:16" ht="45" customHeight="1" x14ac:dyDescent="0.25">
      <c r="A242" s="1">
        <v>6944607</v>
      </c>
      <c r="B242" s="1" t="s">
        <v>324</v>
      </c>
      <c r="C242" s="1" t="s">
        <v>85</v>
      </c>
      <c r="D242" s="1" t="s">
        <v>326</v>
      </c>
      <c r="E242" s="1" t="s">
        <v>568</v>
      </c>
      <c r="F242" s="1">
        <v>10</v>
      </c>
      <c r="G242" s="14">
        <v>10</v>
      </c>
      <c r="H242" s="7">
        <v>1004088</v>
      </c>
      <c r="I242" s="7">
        <v>8360880</v>
      </c>
      <c r="J242" s="6">
        <v>3806534</v>
      </c>
      <c r="K242" s="7">
        <v>3297000</v>
      </c>
      <c r="L242" s="13">
        <v>116000</v>
      </c>
      <c r="M242" s="7">
        <v>61000</v>
      </c>
      <c r="N242" s="7">
        <f>VLOOKUP(A:A,[1]dotacni_rizeni_2026_KU_program_!$1:$1048576,8,FALSE)</f>
        <v>55000</v>
      </c>
      <c r="O242" s="7"/>
      <c r="P242" s="7">
        <f t="shared" si="3"/>
        <v>3413000</v>
      </c>
    </row>
    <row r="243" spans="1:16" ht="45" customHeight="1" x14ac:dyDescent="0.25">
      <c r="A243" s="1">
        <v>2827230</v>
      </c>
      <c r="B243" s="1" t="s">
        <v>327</v>
      </c>
      <c r="C243" s="1" t="s">
        <v>36</v>
      </c>
      <c r="D243" s="1" t="s">
        <v>328</v>
      </c>
      <c r="E243" s="1" t="s">
        <v>569</v>
      </c>
      <c r="F243" s="9">
        <v>6.0960000000000001</v>
      </c>
      <c r="G243" s="16">
        <v>6.1</v>
      </c>
      <c r="H243" s="7">
        <v>953700</v>
      </c>
      <c r="I243" s="7">
        <v>5817570</v>
      </c>
      <c r="J243" s="6">
        <v>4060000</v>
      </c>
      <c r="K243" s="7">
        <v>3516000</v>
      </c>
      <c r="L243" s="13">
        <v>124000</v>
      </c>
      <c r="M243" s="7">
        <v>66000</v>
      </c>
      <c r="N243" s="7">
        <f>VLOOKUP(A:A,[1]dotacni_rizeni_2026_KU_program_!$1:$1048576,8,FALSE)</f>
        <v>58000</v>
      </c>
      <c r="O243" s="7"/>
      <c r="P243" s="7">
        <f t="shared" si="3"/>
        <v>3640000</v>
      </c>
    </row>
    <row r="244" spans="1:16" ht="45" customHeight="1" x14ac:dyDescent="0.25">
      <c r="A244" s="1">
        <v>5748930</v>
      </c>
      <c r="B244" s="1" t="s">
        <v>327</v>
      </c>
      <c r="C244" s="1" t="s">
        <v>11</v>
      </c>
      <c r="D244" s="1" t="s">
        <v>329</v>
      </c>
      <c r="E244" s="1" t="s">
        <v>568</v>
      </c>
      <c r="F244" s="1">
        <v>26</v>
      </c>
      <c r="G244" s="14">
        <v>26</v>
      </c>
      <c r="H244" s="7">
        <v>204000</v>
      </c>
      <c r="I244" s="7">
        <v>5304000</v>
      </c>
      <c r="J244" s="6">
        <v>1791816</v>
      </c>
      <c r="K244" s="7">
        <v>1552000</v>
      </c>
      <c r="L244" s="13">
        <v>54000</v>
      </c>
      <c r="M244" s="7">
        <v>29000</v>
      </c>
      <c r="N244" s="7">
        <f>VLOOKUP(A:A,[1]dotacni_rizeni_2026_KU_program_!$1:$1048576,8,FALSE)</f>
        <v>25000</v>
      </c>
      <c r="O244" s="7"/>
      <c r="P244" s="7">
        <f t="shared" si="3"/>
        <v>1606000</v>
      </c>
    </row>
    <row r="245" spans="1:16" ht="45" customHeight="1" x14ac:dyDescent="0.25">
      <c r="A245" s="1">
        <v>7700198</v>
      </c>
      <c r="B245" s="1" t="s">
        <v>327</v>
      </c>
      <c r="C245" s="1" t="s">
        <v>34</v>
      </c>
      <c r="D245" s="1" t="s">
        <v>330</v>
      </c>
      <c r="E245" s="1" t="s">
        <v>569</v>
      </c>
      <c r="F245" s="9">
        <v>2.5980000000000003</v>
      </c>
      <c r="G245" s="16">
        <v>2.2999999999999998</v>
      </c>
      <c r="H245" s="7">
        <v>953700</v>
      </c>
      <c r="I245" s="7">
        <v>2193510</v>
      </c>
      <c r="J245" s="6">
        <v>1535457</v>
      </c>
      <c r="K245" s="7">
        <v>1329000</v>
      </c>
      <c r="L245" s="13">
        <v>47000</v>
      </c>
      <c r="M245" s="7">
        <v>25000</v>
      </c>
      <c r="N245" s="7">
        <f>VLOOKUP(A:A,[1]dotacni_rizeni_2026_KU_program_!$1:$1048576,8,FALSE)</f>
        <v>22000</v>
      </c>
      <c r="O245" s="7"/>
      <c r="P245" s="7">
        <f t="shared" si="3"/>
        <v>1376000</v>
      </c>
    </row>
    <row r="246" spans="1:16" ht="45" customHeight="1" x14ac:dyDescent="0.25">
      <c r="A246" s="1">
        <v>3081596</v>
      </c>
      <c r="B246" s="1" t="s">
        <v>331</v>
      </c>
      <c r="C246" s="1" t="s">
        <v>64</v>
      </c>
      <c r="D246" s="1" t="s">
        <v>332</v>
      </c>
      <c r="E246" s="1" t="s">
        <v>569</v>
      </c>
      <c r="F246" s="9">
        <v>9</v>
      </c>
      <c r="G246" s="16">
        <v>4.3</v>
      </c>
      <c r="H246" s="7">
        <v>953700</v>
      </c>
      <c r="I246" s="7">
        <v>4100910</v>
      </c>
      <c r="J246" s="6">
        <v>2740000</v>
      </c>
      <c r="K246" s="7">
        <v>2373000</v>
      </c>
      <c r="L246" s="13">
        <v>83000</v>
      </c>
      <c r="M246" s="7">
        <v>44000</v>
      </c>
      <c r="N246" s="7">
        <f>VLOOKUP(A:A,[1]dotacni_rizeni_2026_KU_program_!$1:$1048576,8,FALSE)</f>
        <v>39000</v>
      </c>
      <c r="O246" s="7"/>
      <c r="P246" s="7">
        <f t="shared" si="3"/>
        <v>2456000</v>
      </c>
    </row>
    <row r="247" spans="1:16" ht="45" customHeight="1" x14ac:dyDescent="0.25">
      <c r="A247" s="1">
        <v>6964348</v>
      </c>
      <c r="B247" s="1" t="s">
        <v>331</v>
      </c>
      <c r="C247" s="1" t="s">
        <v>9</v>
      </c>
      <c r="D247" s="1" t="s">
        <v>333</v>
      </c>
      <c r="E247" s="1" t="s">
        <v>569</v>
      </c>
      <c r="F247" s="16">
        <v>0.70000000000000007</v>
      </c>
      <c r="G247" s="9">
        <v>0.71</v>
      </c>
      <c r="H247" s="7">
        <v>953700</v>
      </c>
      <c r="I247" s="7">
        <v>667590.00000000012</v>
      </c>
      <c r="J247" s="6">
        <v>453000</v>
      </c>
      <c r="K247" s="7">
        <v>392000</v>
      </c>
      <c r="L247" s="13">
        <v>14000</v>
      </c>
      <c r="M247" s="7">
        <v>7000</v>
      </c>
      <c r="N247" s="7">
        <f>VLOOKUP(A:A,[1]dotacni_rizeni_2026_KU_program_!$1:$1048576,8,FALSE)</f>
        <v>7000</v>
      </c>
      <c r="O247" s="7"/>
      <c r="P247" s="7">
        <f t="shared" si="3"/>
        <v>406000</v>
      </c>
    </row>
    <row r="248" spans="1:16" ht="45" customHeight="1" x14ac:dyDescent="0.25">
      <c r="A248" s="1">
        <v>9609000</v>
      </c>
      <c r="B248" s="1" t="s">
        <v>334</v>
      </c>
      <c r="C248" s="1" t="s">
        <v>24</v>
      </c>
      <c r="D248" s="1" t="s">
        <v>335</v>
      </c>
      <c r="E248" s="1" t="s">
        <v>569</v>
      </c>
      <c r="F248" s="16">
        <v>6.8940000000000001</v>
      </c>
      <c r="G248" s="9">
        <v>7.25</v>
      </c>
      <c r="H248" s="7">
        <v>953700</v>
      </c>
      <c r="I248" s="7">
        <v>6433057.7999999998</v>
      </c>
      <c r="J248" s="6">
        <v>1595000</v>
      </c>
      <c r="K248" s="7">
        <v>1381000</v>
      </c>
      <c r="L248" s="13">
        <v>49000</v>
      </c>
      <c r="M248" s="7">
        <v>26000</v>
      </c>
      <c r="N248" s="7">
        <f>VLOOKUP(A:A,[1]dotacni_rizeni_2026_KU_program_!$1:$1048576,8,FALSE)</f>
        <v>23000</v>
      </c>
      <c r="O248" s="7"/>
      <c r="P248" s="7">
        <f t="shared" si="3"/>
        <v>1430000</v>
      </c>
    </row>
    <row r="249" spans="1:16" ht="45" customHeight="1" x14ac:dyDescent="0.25">
      <c r="A249" s="1">
        <v>8323464</v>
      </c>
      <c r="B249" s="1" t="s">
        <v>336</v>
      </c>
      <c r="C249" s="1" t="s">
        <v>4</v>
      </c>
      <c r="D249" s="1" t="s">
        <v>278</v>
      </c>
      <c r="E249" s="1" t="s">
        <v>567</v>
      </c>
      <c r="F249" s="7">
        <v>7500</v>
      </c>
      <c r="G249" s="15">
        <v>7500</v>
      </c>
      <c r="H249" s="7">
        <v>750</v>
      </c>
      <c r="I249" s="7">
        <v>4650000</v>
      </c>
      <c r="J249" s="6">
        <v>3255000</v>
      </c>
      <c r="K249" s="7">
        <v>2819000</v>
      </c>
      <c r="L249" s="13">
        <v>99000</v>
      </c>
      <c r="M249" s="7">
        <v>53000</v>
      </c>
      <c r="N249" s="7">
        <f>VLOOKUP(A:A,[1]dotacni_rizeni_2026_KU_program_!$1:$1048576,8,FALSE)</f>
        <v>46000</v>
      </c>
      <c r="O249" s="7"/>
      <c r="P249" s="7">
        <f t="shared" si="3"/>
        <v>2918000</v>
      </c>
    </row>
    <row r="250" spans="1:16" ht="45" customHeight="1" x14ac:dyDescent="0.25">
      <c r="A250" s="1">
        <v>3336111</v>
      </c>
      <c r="B250" s="1" t="s">
        <v>337</v>
      </c>
      <c r="C250" s="1" t="s">
        <v>134</v>
      </c>
      <c r="D250" s="1" t="s">
        <v>338</v>
      </c>
      <c r="E250" s="1" t="s">
        <v>569</v>
      </c>
      <c r="F250" s="9">
        <v>1.1100000000000001</v>
      </c>
      <c r="G250" s="16">
        <v>0.9</v>
      </c>
      <c r="H250" s="7">
        <v>953700</v>
      </c>
      <c r="I250" s="7">
        <v>858330</v>
      </c>
      <c r="J250" s="6">
        <v>600000</v>
      </c>
      <c r="K250" s="7">
        <v>519000</v>
      </c>
      <c r="L250" s="13">
        <v>18000</v>
      </c>
      <c r="M250" s="7">
        <v>10000</v>
      </c>
      <c r="N250" s="7">
        <f>VLOOKUP(A:A,[1]dotacni_rizeni_2026_KU_program_!$1:$1048576,8,FALSE)</f>
        <v>8000</v>
      </c>
      <c r="O250" s="7"/>
      <c r="P250" s="7">
        <f t="shared" si="3"/>
        <v>537000</v>
      </c>
    </row>
    <row r="251" spans="1:16" ht="45" customHeight="1" x14ac:dyDescent="0.25">
      <c r="A251" s="1">
        <v>4291112</v>
      </c>
      <c r="B251" s="1" t="s">
        <v>337</v>
      </c>
      <c r="C251" s="1" t="s">
        <v>11</v>
      </c>
      <c r="D251" s="1" t="s">
        <v>339</v>
      </c>
      <c r="E251" s="1" t="s">
        <v>568</v>
      </c>
      <c r="F251" s="1">
        <v>22</v>
      </c>
      <c r="G251" s="14">
        <v>22</v>
      </c>
      <c r="H251" s="7">
        <v>275400</v>
      </c>
      <c r="I251" s="7">
        <v>6058800</v>
      </c>
      <c r="J251" s="6">
        <v>2888000</v>
      </c>
      <c r="K251" s="7">
        <v>2501000</v>
      </c>
      <c r="L251" s="13">
        <v>88000</v>
      </c>
      <c r="M251" s="7">
        <v>47000</v>
      </c>
      <c r="N251" s="7">
        <f>VLOOKUP(A:A,[1]dotacni_rizeni_2026_KU_program_!$1:$1048576,8,FALSE)</f>
        <v>41000</v>
      </c>
      <c r="O251" s="7"/>
      <c r="P251" s="7">
        <f t="shared" si="3"/>
        <v>2589000</v>
      </c>
    </row>
    <row r="252" spans="1:16" ht="45" customHeight="1" x14ac:dyDescent="0.25">
      <c r="A252" s="1">
        <v>5212112</v>
      </c>
      <c r="B252" s="1" t="s">
        <v>337</v>
      </c>
      <c r="C252" s="1" t="s">
        <v>7</v>
      </c>
      <c r="D252" s="1" t="s">
        <v>340</v>
      </c>
      <c r="E252" s="1" t="s">
        <v>568</v>
      </c>
      <c r="F252" s="1">
        <v>6</v>
      </c>
      <c r="G252" s="14">
        <v>6</v>
      </c>
      <c r="H252" s="7">
        <v>586500</v>
      </c>
      <c r="I252" s="7">
        <v>3519000</v>
      </c>
      <c r="J252" s="6">
        <v>1050000</v>
      </c>
      <c r="K252" s="7">
        <v>909000</v>
      </c>
      <c r="L252" s="13">
        <v>32000</v>
      </c>
      <c r="M252" s="7">
        <v>17000</v>
      </c>
      <c r="N252" s="7">
        <f>VLOOKUP(A:A,[1]dotacni_rizeni_2026_KU_program_!$1:$1048576,8,FALSE)</f>
        <v>15000</v>
      </c>
      <c r="O252" s="7"/>
      <c r="P252" s="7">
        <f t="shared" si="3"/>
        <v>941000</v>
      </c>
    </row>
    <row r="253" spans="1:16" ht="45" customHeight="1" x14ac:dyDescent="0.25">
      <c r="A253" s="1">
        <v>7666803</v>
      </c>
      <c r="B253" s="1" t="s">
        <v>341</v>
      </c>
      <c r="C253" s="1" t="s">
        <v>92</v>
      </c>
      <c r="D253" s="1" t="s">
        <v>342</v>
      </c>
      <c r="E253" s="1" t="s">
        <v>569</v>
      </c>
      <c r="F253" s="9">
        <v>4.048</v>
      </c>
      <c r="G253" s="16">
        <v>4.05</v>
      </c>
      <c r="H253" s="7">
        <v>953700</v>
      </c>
      <c r="I253" s="7">
        <v>3862485</v>
      </c>
      <c r="J253" s="6">
        <v>2415216</v>
      </c>
      <c r="K253" s="7">
        <v>2092000</v>
      </c>
      <c r="L253" s="13">
        <v>73000</v>
      </c>
      <c r="M253" s="7">
        <v>39000</v>
      </c>
      <c r="N253" s="7">
        <f>VLOOKUP(A:A,[1]dotacni_rizeni_2026_KU_program_!$1:$1048576,8,FALSE)</f>
        <v>34000</v>
      </c>
      <c r="O253" s="7"/>
      <c r="P253" s="7">
        <f t="shared" si="3"/>
        <v>2165000</v>
      </c>
    </row>
    <row r="254" spans="1:16" ht="45" customHeight="1" x14ac:dyDescent="0.25">
      <c r="A254" s="1">
        <v>9113909</v>
      </c>
      <c r="B254" s="1" t="s">
        <v>341</v>
      </c>
      <c r="C254" s="1" t="s">
        <v>134</v>
      </c>
      <c r="D254" s="1" t="s">
        <v>343</v>
      </c>
      <c r="E254" s="1" t="s">
        <v>569</v>
      </c>
      <c r="F254" s="9">
        <v>4.0760000000000005</v>
      </c>
      <c r="G254" s="16">
        <v>4.08</v>
      </c>
      <c r="H254" s="7">
        <v>953700</v>
      </c>
      <c r="I254" s="7">
        <v>3891096</v>
      </c>
      <c r="J254" s="6">
        <v>2585503</v>
      </c>
      <c r="K254" s="7">
        <v>2239000</v>
      </c>
      <c r="L254" s="13">
        <v>79000</v>
      </c>
      <c r="M254" s="7">
        <v>42000</v>
      </c>
      <c r="N254" s="7">
        <f>VLOOKUP(A:A,[1]dotacni_rizeni_2026_KU_program_!$1:$1048576,8,FALSE)</f>
        <v>37000</v>
      </c>
      <c r="O254" s="7"/>
      <c r="P254" s="7">
        <f t="shared" si="3"/>
        <v>2318000</v>
      </c>
    </row>
    <row r="255" spans="1:16" ht="45" customHeight="1" x14ac:dyDescent="0.25">
      <c r="A255" s="1">
        <v>9122659</v>
      </c>
      <c r="B255" s="1" t="s">
        <v>341</v>
      </c>
      <c r="C255" s="1" t="s">
        <v>69</v>
      </c>
      <c r="D255" s="1" t="s">
        <v>344</v>
      </c>
      <c r="E255" s="1" t="s">
        <v>569</v>
      </c>
      <c r="F255" s="9">
        <v>7.1319999999999997</v>
      </c>
      <c r="G255" s="16">
        <v>7.13</v>
      </c>
      <c r="H255" s="7">
        <v>1144440</v>
      </c>
      <c r="I255" s="7">
        <v>7777464.463039821</v>
      </c>
      <c r="J255" s="6">
        <v>5039941</v>
      </c>
      <c r="K255" s="7">
        <v>4365000</v>
      </c>
      <c r="L255" s="13">
        <v>153000</v>
      </c>
      <c r="M255" s="7">
        <v>82000</v>
      </c>
      <c r="N255" s="7">
        <f>VLOOKUP(A:A,[1]dotacni_rizeni_2026_KU_program_!$1:$1048576,8,FALSE)</f>
        <v>71000</v>
      </c>
      <c r="O255" s="7"/>
      <c r="P255" s="7">
        <f t="shared" si="3"/>
        <v>4518000</v>
      </c>
    </row>
    <row r="256" spans="1:16" ht="45" customHeight="1" x14ac:dyDescent="0.25">
      <c r="A256" s="1">
        <v>7256088</v>
      </c>
      <c r="B256" s="1" t="s">
        <v>345</v>
      </c>
      <c r="C256" s="1" t="s">
        <v>4</v>
      </c>
      <c r="D256" s="1" t="s">
        <v>346</v>
      </c>
      <c r="E256" s="1" t="s">
        <v>567</v>
      </c>
      <c r="F256" s="7">
        <v>44000</v>
      </c>
      <c r="G256" s="15">
        <v>32000</v>
      </c>
      <c r="H256" s="7">
        <v>750</v>
      </c>
      <c r="I256" s="7">
        <v>19840000</v>
      </c>
      <c r="J256" s="6">
        <v>14000000</v>
      </c>
      <c r="K256" s="7">
        <v>10042000</v>
      </c>
      <c r="L256" s="13">
        <v>353000</v>
      </c>
      <c r="M256" s="7">
        <v>188000</v>
      </c>
      <c r="N256" s="7">
        <f>VLOOKUP(A:A,[1]dotacni_rizeni_2026_KU_program_!$1:$1048576,8,FALSE)</f>
        <v>165000</v>
      </c>
      <c r="O256" s="7"/>
      <c r="P256" s="7">
        <f t="shared" si="3"/>
        <v>10395000</v>
      </c>
    </row>
    <row r="257" spans="1:16" ht="45" customHeight="1" x14ac:dyDescent="0.25">
      <c r="A257" s="1">
        <v>3101074</v>
      </c>
      <c r="B257" s="1" t="s">
        <v>347</v>
      </c>
      <c r="C257" s="1" t="s">
        <v>24</v>
      </c>
      <c r="D257" s="1" t="s">
        <v>348</v>
      </c>
      <c r="E257" s="1" t="s">
        <v>569</v>
      </c>
      <c r="F257" s="9">
        <v>20.25</v>
      </c>
      <c r="G257" s="16">
        <v>1</v>
      </c>
      <c r="H257" s="7">
        <v>953700</v>
      </c>
      <c r="I257" s="7">
        <v>891477.77777777775</v>
      </c>
      <c r="J257" s="6">
        <v>700000</v>
      </c>
      <c r="K257" s="7">
        <v>540000</v>
      </c>
      <c r="L257" s="13">
        <v>19000</v>
      </c>
      <c r="M257" s="7">
        <v>10000</v>
      </c>
      <c r="N257" s="7">
        <f>VLOOKUP(A:A,[1]dotacni_rizeni_2026_KU_program_!$1:$1048576,8,FALSE)</f>
        <v>9000</v>
      </c>
      <c r="O257" s="7"/>
      <c r="P257" s="7">
        <f t="shared" ref="P257:P320" si="4">K257+L257</f>
        <v>559000</v>
      </c>
    </row>
    <row r="258" spans="1:16" ht="45" customHeight="1" x14ac:dyDescent="0.25">
      <c r="A258" s="1">
        <v>4086998</v>
      </c>
      <c r="B258" s="1" t="s">
        <v>349</v>
      </c>
      <c r="C258" s="1" t="s">
        <v>134</v>
      </c>
      <c r="D258" s="1" t="s">
        <v>350</v>
      </c>
      <c r="E258" s="1" t="s">
        <v>569</v>
      </c>
      <c r="F258" s="9">
        <v>1.4500000000000002</v>
      </c>
      <c r="G258" s="16">
        <v>1</v>
      </c>
      <c r="H258" s="7">
        <v>953700</v>
      </c>
      <c r="I258" s="7">
        <v>953700</v>
      </c>
      <c r="J258" s="6">
        <v>600000</v>
      </c>
      <c r="K258" s="7">
        <v>519000</v>
      </c>
      <c r="L258" s="13">
        <v>18000</v>
      </c>
      <c r="M258" s="7">
        <v>10000</v>
      </c>
      <c r="N258" s="7">
        <f>VLOOKUP(A:A,[1]dotacni_rizeni_2026_KU_program_!$1:$1048576,8,FALSE)</f>
        <v>8000</v>
      </c>
      <c r="O258" s="7"/>
      <c r="P258" s="7">
        <f t="shared" si="4"/>
        <v>537000</v>
      </c>
    </row>
    <row r="259" spans="1:16" ht="45" customHeight="1" x14ac:dyDescent="0.25">
      <c r="A259" s="1">
        <v>7589278</v>
      </c>
      <c r="B259" s="3" t="s">
        <v>351</v>
      </c>
      <c r="C259" s="1" t="s">
        <v>236</v>
      </c>
      <c r="D259" s="1" t="s">
        <v>351</v>
      </c>
      <c r="E259" s="1" t="s">
        <v>568</v>
      </c>
      <c r="F259" s="1">
        <v>6</v>
      </c>
      <c r="G259" s="14">
        <v>6</v>
      </c>
      <c r="H259" s="7">
        <v>754800</v>
      </c>
      <c r="I259" s="7">
        <v>3016800</v>
      </c>
      <c r="J259" s="6">
        <v>3826126</v>
      </c>
      <c r="K259" s="7">
        <v>282000</v>
      </c>
      <c r="L259" s="13">
        <v>10000</v>
      </c>
      <c r="M259" s="7">
        <v>6000</v>
      </c>
      <c r="N259" s="7">
        <f>VLOOKUP(A:A,[1]dotacni_rizeni_2026_KU_program_!$1:$1048576,8,FALSE)</f>
        <v>4000</v>
      </c>
      <c r="O259" s="7" t="s">
        <v>582</v>
      </c>
      <c r="P259" s="7">
        <f t="shared" si="4"/>
        <v>292000</v>
      </c>
    </row>
    <row r="260" spans="1:16" ht="45" customHeight="1" x14ac:dyDescent="0.25">
      <c r="A260" s="1">
        <v>4232995</v>
      </c>
      <c r="B260" s="1" t="s">
        <v>352</v>
      </c>
      <c r="C260" s="1" t="s">
        <v>24</v>
      </c>
      <c r="D260" s="1" t="s">
        <v>353</v>
      </c>
      <c r="E260" s="1" t="s">
        <v>569</v>
      </c>
      <c r="F260" s="9">
        <v>3.3959999999999999</v>
      </c>
      <c r="G260" s="16">
        <v>3.3</v>
      </c>
      <c r="H260" s="7">
        <v>953700</v>
      </c>
      <c r="I260" s="7">
        <v>2978857.5265017669</v>
      </c>
      <c r="J260" s="6">
        <v>1000000</v>
      </c>
      <c r="K260" s="7">
        <v>866000</v>
      </c>
      <c r="L260" s="13">
        <v>30000</v>
      </c>
      <c r="M260" s="7">
        <v>16000</v>
      </c>
      <c r="N260" s="7">
        <f>VLOOKUP(A:A,[1]dotacni_rizeni_2026_KU_program_!$1:$1048576,8,FALSE)</f>
        <v>14000</v>
      </c>
      <c r="O260" s="7"/>
      <c r="P260" s="7">
        <f t="shared" si="4"/>
        <v>896000</v>
      </c>
    </row>
    <row r="261" spans="1:16" ht="45" customHeight="1" x14ac:dyDescent="0.25">
      <c r="A261" s="1">
        <v>4547688</v>
      </c>
      <c r="B261" s="1" t="s">
        <v>352</v>
      </c>
      <c r="C261" s="1" t="s">
        <v>236</v>
      </c>
      <c r="D261" s="1" t="s">
        <v>354</v>
      </c>
      <c r="E261" s="1" t="s">
        <v>568</v>
      </c>
      <c r="F261" s="1">
        <v>3</v>
      </c>
      <c r="G261" s="14">
        <v>3</v>
      </c>
      <c r="H261" s="7">
        <v>754800</v>
      </c>
      <c r="I261" s="7">
        <v>1508400</v>
      </c>
      <c r="J261" s="6">
        <v>900000</v>
      </c>
      <c r="K261" s="7">
        <v>779000</v>
      </c>
      <c r="L261" s="13">
        <v>27000</v>
      </c>
      <c r="M261" s="7">
        <v>15000</v>
      </c>
      <c r="N261" s="7">
        <f>VLOOKUP(A:A,[1]dotacni_rizeni_2026_KU_program_!$1:$1048576,8,FALSE)</f>
        <v>12000</v>
      </c>
      <c r="O261" s="7"/>
      <c r="P261" s="7">
        <f t="shared" si="4"/>
        <v>806000</v>
      </c>
    </row>
    <row r="262" spans="1:16" ht="45" customHeight="1" x14ac:dyDescent="0.25">
      <c r="A262" s="1">
        <v>2436078</v>
      </c>
      <c r="B262" s="1" t="s">
        <v>355</v>
      </c>
      <c r="C262" s="1" t="s">
        <v>64</v>
      </c>
      <c r="D262" s="1" t="s">
        <v>356</v>
      </c>
      <c r="E262" s="1" t="s">
        <v>569</v>
      </c>
      <c r="F262" s="9">
        <v>5.0809999999999995</v>
      </c>
      <c r="G262" s="16">
        <v>5</v>
      </c>
      <c r="H262" s="7">
        <v>953700</v>
      </c>
      <c r="I262" s="7">
        <v>4768500</v>
      </c>
      <c r="J262" s="6">
        <v>3068435</v>
      </c>
      <c r="K262" s="7">
        <v>2657000</v>
      </c>
      <c r="L262" s="13">
        <v>94000</v>
      </c>
      <c r="M262" s="7">
        <v>50000</v>
      </c>
      <c r="N262" s="7">
        <f>VLOOKUP(A:A,[1]dotacni_rizeni_2026_KU_program_!$1:$1048576,8,FALSE)</f>
        <v>44000</v>
      </c>
      <c r="O262" s="7"/>
      <c r="P262" s="7">
        <f t="shared" si="4"/>
        <v>2751000</v>
      </c>
    </row>
    <row r="263" spans="1:16" ht="45" customHeight="1" x14ac:dyDescent="0.25">
      <c r="A263" s="1">
        <v>2014388</v>
      </c>
      <c r="B263" s="1" t="s">
        <v>357</v>
      </c>
      <c r="C263" s="1" t="s">
        <v>4</v>
      </c>
      <c r="D263" s="1" t="s">
        <v>278</v>
      </c>
      <c r="E263" s="1" t="s">
        <v>567</v>
      </c>
      <c r="F263" s="7">
        <v>65000</v>
      </c>
      <c r="G263" s="15">
        <v>65000</v>
      </c>
      <c r="H263" s="7">
        <v>750</v>
      </c>
      <c r="I263" s="7">
        <v>40300000</v>
      </c>
      <c r="J263" s="6">
        <v>25347000</v>
      </c>
      <c r="K263" s="7">
        <v>21955000</v>
      </c>
      <c r="L263" s="13">
        <v>771000</v>
      </c>
      <c r="M263" s="7">
        <v>410000</v>
      </c>
      <c r="N263" s="7">
        <f>VLOOKUP(A:A,[1]dotacni_rizeni_2026_KU_program_!$1:$1048576,8,FALSE)</f>
        <v>361000</v>
      </c>
      <c r="O263" s="7"/>
      <c r="P263" s="7">
        <f t="shared" si="4"/>
        <v>22726000</v>
      </c>
    </row>
    <row r="264" spans="1:16" ht="45" customHeight="1" x14ac:dyDescent="0.25">
      <c r="A264" s="1">
        <v>3261046</v>
      </c>
      <c r="B264" s="1" t="s">
        <v>357</v>
      </c>
      <c r="C264" s="1" t="s">
        <v>34</v>
      </c>
      <c r="D264" s="1" t="s">
        <v>358</v>
      </c>
      <c r="E264" s="1" t="s">
        <v>569</v>
      </c>
      <c r="F264" s="9">
        <v>7</v>
      </c>
      <c r="G264" s="16">
        <v>6</v>
      </c>
      <c r="H264" s="7">
        <v>953700</v>
      </c>
      <c r="I264" s="7">
        <v>5722200</v>
      </c>
      <c r="J264" s="6">
        <v>3764300</v>
      </c>
      <c r="K264" s="7">
        <v>3260000</v>
      </c>
      <c r="L264" s="13">
        <v>115000</v>
      </c>
      <c r="M264" s="7">
        <v>61000</v>
      </c>
      <c r="N264" s="7">
        <f>VLOOKUP(A:A,[1]dotacni_rizeni_2026_KU_program_!$1:$1048576,8,FALSE)</f>
        <v>54000</v>
      </c>
      <c r="O264" s="7"/>
      <c r="P264" s="7">
        <f t="shared" si="4"/>
        <v>3375000</v>
      </c>
    </row>
    <row r="265" spans="1:16" ht="45" customHeight="1" x14ac:dyDescent="0.25">
      <c r="A265" s="1">
        <v>9353125</v>
      </c>
      <c r="B265" s="3" t="s">
        <v>359</v>
      </c>
      <c r="C265" s="1" t="s">
        <v>24</v>
      </c>
      <c r="D265" s="1" t="s">
        <v>360</v>
      </c>
      <c r="E265" s="1" t="s">
        <v>569</v>
      </c>
      <c r="F265" s="9">
        <v>10.879999999999999</v>
      </c>
      <c r="G265" s="16">
        <v>10.63</v>
      </c>
      <c r="H265" s="7">
        <v>953700</v>
      </c>
      <c r="I265" s="7">
        <v>9727481.7352941185</v>
      </c>
      <c r="J265" s="6">
        <v>2670000</v>
      </c>
      <c r="K265" s="7">
        <v>2312000</v>
      </c>
      <c r="L265" s="13">
        <v>82000</v>
      </c>
      <c r="M265" s="7">
        <v>43000</v>
      </c>
      <c r="N265" s="7">
        <f>VLOOKUP(A:A,[1]dotacni_rizeni_2026_KU_program_!$1:$1048576,8,FALSE)</f>
        <v>39000</v>
      </c>
      <c r="O265" s="7" t="s">
        <v>588</v>
      </c>
      <c r="P265" s="7">
        <f t="shared" si="4"/>
        <v>2394000</v>
      </c>
    </row>
    <row r="266" spans="1:16" ht="45" customHeight="1" x14ac:dyDescent="0.25">
      <c r="A266" s="1">
        <v>8642772</v>
      </c>
      <c r="B266" s="3" t="s">
        <v>361</v>
      </c>
      <c r="C266" s="1" t="s">
        <v>24</v>
      </c>
      <c r="D266" s="1" t="s">
        <v>361</v>
      </c>
      <c r="E266" s="1" t="s">
        <v>569</v>
      </c>
      <c r="F266" s="9">
        <v>8.7439999999999998</v>
      </c>
      <c r="G266" s="16">
        <v>7.9</v>
      </c>
      <c r="H266" s="7">
        <v>953700</v>
      </c>
      <c r="I266" s="7">
        <v>7031445.2333028363</v>
      </c>
      <c r="J266" s="6">
        <v>2600000</v>
      </c>
      <c r="K266" s="7">
        <v>2252000</v>
      </c>
      <c r="L266" s="13">
        <v>79000</v>
      </c>
      <c r="M266" s="7">
        <v>42000</v>
      </c>
      <c r="N266" s="7">
        <f>VLOOKUP(A:A,[1]dotacni_rizeni_2026_KU_program_!$1:$1048576,8,FALSE)</f>
        <v>37000</v>
      </c>
      <c r="O266" s="7" t="s">
        <v>585</v>
      </c>
      <c r="P266" s="7">
        <f t="shared" si="4"/>
        <v>2331000</v>
      </c>
    </row>
    <row r="267" spans="1:16" ht="45" customHeight="1" x14ac:dyDescent="0.25">
      <c r="A267" s="1">
        <v>2517939</v>
      </c>
      <c r="B267" s="3" t="s">
        <v>362</v>
      </c>
      <c r="C267" s="1" t="s">
        <v>24</v>
      </c>
      <c r="D267" s="1" t="s">
        <v>362</v>
      </c>
      <c r="E267" s="1" t="s">
        <v>569</v>
      </c>
      <c r="F267" s="9">
        <v>5</v>
      </c>
      <c r="G267" s="16">
        <v>4</v>
      </c>
      <c r="H267" s="7">
        <v>953700</v>
      </c>
      <c r="I267" s="7">
        <v>3588000</v>
      </c>
      <c r="J267" s="6">
        <v>1800000</v>
      </c>
      <c r="K267" s="7">
        <v>1317000</v>
      </c>
      <c r="L267" s="13">
        <v>46000</v>
      </c>
      <c r="M267" s="7">
        <v>25000</v>
      </c>
      <c r="N267" s="7">
        <f>VLOOKUP(A:A,[1]dotacni_rizeni_2026_KU_program_!$1:$1048576,8,FALSE)</f>
        <v>21000</v>
      </c>
      <c r="O267" s="7" t="s">
        <v>586</v>
      </c>
      <c r="P267" s="7">
        <f t="shared" si="4"/>
        <v>1363000</v>
      </c>
    </row>
    <row r="268" spans="1:16" ht="45" customHeight="1" x14ac:dyDescent="0.25">
      <c r="A268" s="1">
        <v>6929444</v>
      </c>
      <c r="B268" s="3" t="s">
        <v>363</v>
      </c>
      <c r="C268" s="1" t="s">
        <v>24</v>
      </c>
      <c r="D268" s="1" t="s">
        <v>24</v>
      </c>
      <c r="E268" s="1" t="s">
        <v>569</v>
      </c>
      <c r="F268" s="9">
        <v>3.5</v>
      </c>
      <c r="G268" s="16">
        <v>3.5</v>
      </c>
      <c r="H268" s="7">
        <v>953700</v>
      </c>
      <c r="I268" s="7">
        <v>3243450</v>
      </c>
      <c r="J268" s="6">
        <v>1300000</v>
      </c>
      <c r="K268" s="7">
        <v>1126000</v>
      </c>
      <c r="L268" s="13">
        <v>39000</v>
      </c>
      <c r="M268" s="7">
        <v>21000</v>
      </c>
      <c r="N268" s="7">
        <f>VLOOKUP(A:A,[1]dotacni_rizeni_2026_KU_program_!$1:$1048576,8,FALSE)</f>
        <v>18000</v>
      </c>
      <c r="O268" s="7" t="s">
        <v>587</v>
      </c>
      <c r="P268" s="7">
        <f t="shared" si="4"/>
        <v>1165000</v>
      </c>
    </row>
    <row r="269" spans="1:16" ht="45" customHeight="1" x14ac:dyDescent="0.25">
      <c r="A269" s="1">
        <v>9815948</v>
      </c>
      <c r="B269" s="3" t="s">
        <v>364</v>
      </c>
      <c r="C269" s="1" t="s">
        <v>24</v>
      </c>
      <c r="D269" s="1" t="s">
        <v>365</v>
      </c>
      <c r="E269" s="1" t="s">
        <v>569</v>
      </c>
      <c r="F269" s="9">
        <v>6.8</v>
      </c>
      <c r="G269" s="16">
        <v>3.2</v>
      </c>
      <c r="H269" s="7">
        <v>953700</v>
      </c>
      <c r="I269" s="7">
        <v>2878898.8235294116</v>
      </c>
      <c r="J269" s="6">
        <v>1800000</v>
      </c>
      <c r="K269" s="7">
        <v>489000</v>
      </c>
      <c r="L269" s="13">
        <v>18000</v>
      </c>
      <c r="M269" s="7">
        <v>10000</v>
      </c>
      <c r="N269" s="7">
        <f>VLOOKUP(A:A,[1]dotacni_rizeni_2026_KU_program_!$1:$1048576,8,FALSE)</f>
        <v>8000</v>
      </c>
      <c r="O269" s="7" t="s">
        <v>584</v>
      </c>
      <c r="P269" s="7">
        <f t="shared" si="4"/>
        <v>507000</v>
      </c>
    </row>
    <row r="270" spans="1:16" ht="45" customHeight="1" x14ac:dyDescent="0.25">
      <c r="A270" s="1">
        <v>2795337</v>
      </c>
      <c r="B270" s="1" t="s">
        <v>366</v>
      </c>
      <c r="C270" s="1" t="s">
        <v>9</v>
      </c>
      <c r="D270" s="1" t="s">
        <v>367</v>
      </c>
      <c r="E270" s="1" t="s">
        <v>569</v>
      </c>
      <c r="F270" s="9">
        <v>3.0999999999999996</v>
      </c>
      <c r="G270" s="16">
        <v>1.2</v>
      </c>
      <c r="H270" s="7">
        <v>953700</v>
      </c>
      <c r="I270" s="7">
        <v>1144440</v>
      </c>
      <c r="J270" s="6">
        <v>1178361</v>
      </c>
      <c r="K270" s="7">
        <v>693000</v>
      </c>
      <c r="L270" s="13">
        <v>25000</v>
      </c>
      <c r="M270" s="7">
        <v>13000</v>
      </c>
      <c r="N270" s="7">
        <f>VLOOKUP(A:A,[1]dotacni_rizeni_2026_KU_program_!$1:$1048576,8,FALSE)</f>
        <v>12000</v>
      </c>
      <c r="O270" s="7"/>
      <c r="P270" s="7">
        <f t="shared" si="4"/>
        <v>718000</v>
      </c>
    </row>
    <row r="271" spans="1:16" ht="45" customHeight="1" x14ac:dyDescent="0.25">
      <c r="A271" s="1">
        <v>3449149</v>
      </c>
      <c r="B271" s="1" t="s">
        <v>366</v>
      </c>
      <c r="C271" s="1" t="s">
        <v>134</v>
      </c>
      <c r="D271" s="1" t="s">
        <v>368</v>
      </c>
      <c r="E271" s="1" t="s">
        <v>569</v>
      </c>
      <c r="F271" s="9">
        <v>1.5</v>
      </c>
      <c r="G271" s="16">
        <v>1.5</v>
      </c>
      <c r="H271" s="7">
        <v>953700</v>
      </c>
      <c r="I271" s="7">
        <v>1430550</v>
      </c>
      <c r="J271" s="6">
        <v>738316</v>
      </c>
      <c r="K271" s="7">
        <v>639000</v>
      </c>
      <c r="L271" s="13">
        <v>22000</v>
      </c>
      <c r="M271" s="7">
        <v>12000</v>
      </c>
      <c r="N271" s="7">
        <f>VLOOKUP(A:A,[1]dotacni_rizeni_2026_KU_program_!$1:$1048576,8,FALSE)</f>
        <v>10000</v>
      </c>
      <c r="O271" s="7"/>
      <c r="P271" s="7">
        <f t="shared" si="4"/>
        <v>661000</v>
      </c>
    </row>
    <row r="272" spans="1:16" ht="45" customHeight="1" x14ac:dyDescent="0.25">
      <c r="A272" s="1">
        <v>2077002</v>
      </c>
      <c r="B272" s="1" t="s">
        <v>369</v>
      </c>
      <c r="C272" s="1" t="s">
        <v>14</v>
      </c>
      <c r="D272" s="1" t="s">
        <v>370</v>
      </c>
      <c r="E272" s="1" t="s">
        <v>569</v>
      </c>
      <c r="F272" s="9">
        <v>42.488</v>
      </c>
      <c r="G272" s="16">
        <v>38.799999999999997</v>
      </c>
      <c r="H272" s="7">
        <v>1287495</v>
      </c>
      <c r="I272" s="7">
        <v>45840844.410845414</v>
      </c>
      <c r="J272" s="6">
        <v>16961000</v>
      </c>
      <c r="K272" s="7">
        <v>14691000</v>
      </c>
      <c r="L272" s="13">
        <v>516000</v>
      </c>
      <c r="M272" s="7">
        <v>275000</v>
      </c>
      <c r="N272" s="7">
        <f>VLOOKUP(A:A,[1]dotacni_rizeni_2026_KU_program_!$1:$1048576,8,FALSE)</f>
        <v>241000</v>
      </c>
      <c r="O272" s="7"/>
      <c r="P272" s="7">
        <f t="shared" si="4"/>
        <v>15207000</v>
      </c>
    </row>
    <row r="273" spans="1:16" ht="45" customHeight="1" x14ac:dyDescent="0.25">
      <c r="A273" s="1">
        <v>3296442</v>
      </c>
      <c r="B273" s="1" t="s">
        <v>369</v>
      </c>
      <c r="C273" s="1" t="s">
        <v>85</v>
      </c>
      <c r="D273" s="1" t="s">
        <v>371</v>
      </c>
      <c r="E273" s="1" t="s">
        <v>568</v>
      </c>
      <c r="F273" s="1">
        <v>7</v>
      </c>
      <c r="G273" s="14">
        <v>7</v>
      </c>
      <c r="H273" s="7">
        <v>1004088</v>
      </c>
      <c r="I273" s="7">
        <v>5852616</v>
      </c>
      <c r="J273" s="6">
        <v>910000</v>
      </c>
      <c r="K273" s="7">
        <v>788000</v>
      </c>
      <c r="L273" s="13">
        <v>27000</v>
      </c>
      <c r="M273" s="7">
        <v>14000</v>
      </c>
      <c r="N273" s="7">
        <f>VLOOKUP(A:A,[1]dotacni_rizeni_2026_KU_program_!$1:$1048576,8,FALSE)</f>
        <v>13000</v>
      </c>
      <c r="O273" s="7"/>
      <c r="P273" s="7">
        <f t="shared" si="4"/>
        <v>815000</v>
      </c>
    </row>
    <row r="274" spans="1:16" ht="45" customHeight="1" x14ac:dyDescent="0.25">
      <c r="A274" s="1">
        <v>7245581</v>
      </c>
      <c r="B274" s="1" t="s">
        <v>369</v>
      </c>
      <c r="C274" s="1" t="s">
        <v>174</v>
      </c>
      <c r="D274" s="1" t="s">
        <v>372</v>
      </c>
      <c r="E274" s="1" t="s">
        <v>568</v>
      </c>
      <c r="F274" s="1">
        <v>22</v>
      </c>
      <c r="G274" s="14">
        <v>22</v>
      </c>
      <c r="H274" s="7">
        <v>1018980</v>
      </c>
      <c r="I274" s="7">
        <v>18985560</v>
      </c>
      <c r="J274" s="6">
        <v>10050000</v>
      </c>
      <c r="K274" s="7">
        <v>8705000</v>
      </c>
      <c r="L274" s="13">
        <v>306000</v>
      </c>
      <c r="M274" s="7">
        <v>162000</v>
      </c>
      <c r="N274" s="7">
        <f>VLOOKUP(A:A,[1]dotacni_rizeni_2026_KU_program_!$1:$1048576,8,FALSE)</f>
        <v>144000</v>
      </c>
      <c r="O274" s="7"/>
      <c r="P274" s="7">
        <f t="shared" si="4"/>
        <v>9011000</v>
      </c>
    </row>
    <row r="275" spans="1:16" ht="45" customHeight="1" x14ac:dyDescent="0.25">
      <c r="A275" s="1">
        <v>8423740</v>
      </c>
      <c r="B275" s="1" t="s">
        <v>369</v>
      </c>
      <c r="C275" s="1" t="s">
        <v>41</v>
      </c>
      <c r="D275" s="1" t="s">
        <v>373</v>
      </c>
      <c r="E275" s="1" t="s">
        <v>568</v>
      </c>
      <c r="F275" s="1">
        <v>5</v>
      </c>
      <c r="G275" s="14">
        <v>5</v>
      </c>
      <c r="H275" s="7">
        <v>3345396</v>
      </c>
      <c r="I275" s="7">
        <v>15466980</v>
      </c>
      <c r="J275" s="6">
        <v>3663000</v>
      </c>
      <c r="K275" s="7">
        <v>3172000</v>
      </c>
      <c r="L275" s="13">
        <v>112000</v>
      </c>
      <c r="M275" s="7">
        <v>60000</v>
      </c>
      <c r="N275" s="7">
        <f>VLOOKUP(A:A,[1]dotacni_rizeni_2026_KU_program_!$1:$1048576,8,FALSE)</f>
        <v>52000</v>
      </c>
      <c r="O275" s="7"/>
      <c r="P275" s="7">
        <f t="shared" si="4"/>
        <v>3284000</v>
      </c>
    </row>
    <row r="276" spans="1:16" ht="45" customHeight="1" x14ac:dyDescent="0.25">
      <c r="A276" s="1">
        <v>1025057</v>
      </c>
      <c r="B276" s="1" t="s">
        <v>374</v>
      </c>
      <c r="C276" s="1" t="s">
        <v>29</v>
      </c>
      <c r="D276" s="1" t="s">
        <v>375</v>
      </c>
      <c r="E276" s="1" t="s">
        <v>568</v>
      </c>
      <c r="F276" s="1">
        <v>40</v>
      </c>
      <c r="G276" s="14">
        <v>40</v>
      </c>
      <c r="H276" s="7">
        <v>204000</v>
      </c>
      <c r="I276" s="7">
        <v>8160000</v>
      </c>
      <c r="J276" s="6">
        <v>5236000</v>
      </c>
      <c r="K276" s="7">
        <v>4535000</v>
      </c>
      <c r="L276" s="13">
        <v>159000</v>
      </c>
      <c r="M276" s="7">
        <v>85000</v>
      </c>
      <c r="N276" s="7">
        <f>VLOOKUP(A:A,[1]dotacni_rizeni_2026_KU_program_!$1:$1048576,8,FALSE)</f>
        <v>74000</v>
      </c>
      <c r="O276" s="7"/>
      <c r="P276" s="7">
        <f t="shared" si="4"/>
        <v>4694000</v>
      </c>
    </row>
    <row r="277" spans="1:16" ht="45" customHeight="1" x14ac:dyDescent="0.25">
      <c r="A277" s="1">
        <v>1799976</v>
      </c>
      <c r="B277" s="1" t="s">
        <v>374</v>
      </c>
      <c r="C277" s="1" t="s">
        <v>11</v>
      </c>
      <c r="D277" s="1" t="s">
        <v>376</v>
      </c>
      <c r="E277" s="1" t="s">
        <v>568</v>
      </c>
      <c r="F277" s="1">
        <v>50</v>
      </c>
      <c r="G277" s="14">
        <v>50</v>
      </c>
      <c r="H277" s="7">
        <v>204000</v>
      </c>
      <c r="I277" s="7">
        <v>10200000</v>
      </c>
      <c r="J277" s="6">
        <v>3445800</v>
      </c>
      <c r="K277" s="7">
        <v>2984000</v>
      </c>
      <c r="L277" s="13">
        <v>105000</v>
      </c>
      <c r="M277" s="7">
        <v>56000</v>
      </c>
      <c r="N277" s="7">
        <f>VLOOKUP(A:A,[1]dotacni_rizeni_2026_KU_program_!$1:$1048576,8,FALSE)</f>
        <v>49000</v>
      </c>
      <c r="O277" s="7"/>
      <c r="P277" s="7">
        <f t="shared" si="4"/>
        <v>3089000</v>
      </c>
    </row>
    <row r="278" spans="1:16" ht="45" customHeight="1" x14ac:dyDescent="0.25">
      <c r="A278" s="1">
        <v>3169124</v>
      </c>
      <c r="B278" s="1" t="s">
        <v>374</v>
      </c>
      <c r="C278" s="1" t="s">
        <v>36</v>
      </c>
      <c r="D278" s="1" t="s">
        <v>377</v>
      </c>
      <c r="E278" s="1" t="s">
        <v>569</v>
      </c>
      <c r="F278" s="9">
        <v>23.808</v>
      </c>
      <c r="G278" s="16">
        <v>23.8</v>
      </c>
      <c r="H278" s="7">
        <v>953700</v>
      </c>
      <c r="I278" s="7">
        <v>22698060</v>
      </c>
      <c r="J278" s="6">
        <v>15888700</v>
      </c>
      <c r="K278" s="7">
        <v>13762000</v>
      </c>
      <c r="L278" s="13">
        <v>484000</v>
      </c>
      <c r="M278" s="7">
        <v>257000</v>
      </c>
      <c r="N278" s="7">
        <f>VLOOKUP(A:A,[1]dotacni_rizeni_2026_KU_program_!$1:$1048576,8,FALSE)</f>
        <v>227000</v>
      </c>
      <c r="O278" s="7"/>
      <c r="P278" s="7">
        <f t="shared" si="4"/>
        <v>14246000</v>
      </c>
    </row>
    <row r="279" spans="1:16" ht="45" customHeight="1" x14ac:dyDescent="0.25">
      <c r="A279" s="1">
        <v>3396676</v>
      </c>
      <c r="B279" s="1" t="s">
        <v>374</v>
      </c>
      <c r="C279" s="1" t="s">
        <v>34</v>
      </c>
      <c r="D279" s="1" t="s">
        <v>378</v>
      </c>
      <c r="E279" s="1" t="s">
        <v>569</v>
      </c>
      <c r="F279" s="9">
        <v>22.077999999999999</v>
      </c>
      <c r="G279" s="16">
        <v>15</v>
      </c>
      <c r="H279" s="7">
        <v>953700</v>
      </c>
      <c r="I279" s="7">
        <v>14305500</v>
      </c>
      <c r="J279" s="6">
        <v>10013900</v>
      </c>
      <c r="K279" s="7">
        <v>8673000</v>
      </c>
      <c r="L279" s="13">
        <v>305000</v>
      </c>
      <c r="M279" s="7">
        <v>163000</v>
      </c>
      <c r="N279" s="7">
        <f>VLOOKUP(A:A,[1]dotacni_rizeni_2026_KU_program_!$1:$1048576,8,FALSE)</f>
        <v>142000</v>
      </c>
      <c r="O279" s="7"/>
      <c r="P279" s="7">
        <f t="shared" si="4"/>
        <v>8978000</v>
      </c>
    </row>
    <row r="280" spans="1:16" ht="45" customHeight="1" x14ac:dyDescent="0.25">
      <c r="A280" s="1">
        <v>3551691</v>
      </c>
      <c r="B280" s="1" t="s">
        <v>374</v>
      </c>
      <c r="C280" s="1" t="s">
        <v>29</v>
      </c>
      <c r="D280" s="1" t="s">
        <v>379</v>
      </c>
      <c r="E280" s="1" t="s">
        <v>568</v>
      </c>
      <c r="F280" s="1">
        <v>20</v>
      </c>
      <c r="G280" s="14">
        <v>20</v>
      </c>
      <c r="H280" s="7">
        <v>204000</v>
      </c>
      <c r="I280" s="7">
        <v>4080000</v>
      </c>
      <c r="J280" s="6">
        <v>2856000</v>
      </c>
      <c r="K280" s="7">
        <v>2473000</v>
      </c>
      <c r="L280" s="13">
        <v>87000</v>
      </c>
      <c r="M280" s="7">
        <v>47000</v>
      </c>
      <c r="N280" s="7">
        <f>VLOOKUP(A:A,[1]dotacni_rizeni_2026_KU_program_!$1:$1048576,8,FALSE)</f>
        <v>40000</v>
      </c>
      <c r="O280" s="7"/>
      <c r="P280" s="7">
        <f t="shared" si="4"/>
        <v>2560000</v>
      </c>
    </row>
    <row r="281" spans="1:16" ht="45" customHeight="1" x14ac:dyDescent="0.25">
      <c r="A281" s="1">
        <v>5184987</v>
      </c>
      <c r="B281" s="1" t="s">
        <v>374</v>
      </c>
      <c r="C281" s="1" t="s">
        <v>11</v>
      </c>
      <c r="D281" s="1" t="s">
        <v>380</v>
      </c>
      <c r="E281" s="1" t="s">
        <v>568</v>
      </c>
      <c r="F281" s="1">
        <v>30</v>
      </c>
      <c r="G281" s="14">
        <v>30</v>
      </c>
      <c r="H281" s="7">
        <v>302940</v>
      </c>
      <c r="I281" s="7">
        <v>9088200</v>
      </c>
      <c r="J281" s="6">
        <v>4209500</v>
      </c>
      <c r="K281" s="7">
        <v>3646000</v>
      </c>
      <c r="L281" s="13">
        <v>128000</v>
      </c>
      <c r="M281" s="7">
        <v>68000</v>
      </c>
      <c r="N281" s="7">
        <f>VLOOKUP(A:A,[1]dotacni_rizeni_2026_KU_program_!$1:$1048576,8,FALSE)</f>
        <v>60000</v>
      </c>
      <c r="O281" s="7"/>
      <c r="P281" s="7">
        <f t="shared" si="4"/>
        <v>3774000</v>
      </c>
    </row>
    <row r="282" spans="1:16" ht="45" customHeight="1" x14ac:dyDescent="0.25">
      <c r="A282" s="1">
        <v>5606908</v>
      </c>
      <c r="B282" s="1" t="s">
        <v>374</v>
      </c>
      <c r="C282" s="1" t="s">
        <v>29</v>
      </c>
      <c r="D282" s="1" t="s">
        <v>381</v>
      </c>
      <c r="E282" s="1" t="s">
        <v>568</v>
      </c>
      <c r="F282" s="1">
        <v>20</v>
      </c>
      <c r="G282" s="14">
        <v>20</v>
      </c>
      <c r="H282" s="7">
        <v>204000</v>
      </c>
      <c r="I282" s="7">
        <v>4080000</v>
      </c>
      <c r="J282" s="6">
        <v>2856000</v>
      </c>
      <c r="K282" s="7">
        <v>2473000</v>
      </c>
      <c r="L282" s="13">
        <v>87000</v>
      </c>
      <c r="M282" s="7">
        <v>47000</v>
      </c>
      <c r="N282" s="7">
        <f>VLOOKUP(A:A,[1]dotacni_rizeni_2026_KU_program_!$1:$1048576,8,FALSE)</f>
        <v>40000</v>
      </c>
      <c r="O282" s="7"/>
      <c r="P282" s="7">
        <f t="shared" si="4"/>
        <v>2560000</v>
      </c>
    </row>
    <row r="283" spans="1:16" ht="45" customHeight="1" x14ac:dyDescent="0.25">
      <c r="A283" s="1">
        <v>6722405</v>
      </c>
      <c r="B283" s="1" t="s">
        <v>374</v>
      </c>
      <c r="C283" s="1" t="s">
        <v>36</v>
      </c>
      <c r="D283" s="1" t="s">
        <v>375</v>
      </c>
      <c r="E283" s="1" t="s">
        <v>569</v>
      </c>
      <c r="F283" s="9">
        <v>9.0030000000000001</v>
      </c>
      <c r="G283" s="16">
        <v>9</v>
      </c>
      <c r="H283" s="7">
        <v>953700</v>
      </c>
      <c r="I283" s="7">
        <v>8583300</v>
      </c>
      <c r="J283" s="6">
        <v>6008300</v>
      </c>
      <c r="K283" s="7">
        <v>5204000</v>
      </c>
      <c r="L283" s="13">
        <v>183000</v>
      </c>
      <c r="M283" s="7">
        <v>97000</v>
      </c>
      <c r="N283" s="7">
        <f>VLOOKUP(A:A,[1]dotacni_rizeni_2026_KU_program_!$1:$1048576,8,FALSE)</f>
        <v>86000</v>
      </c>
      <c r="O283" s="7"/>
      <c r="P283" s="7">
        <f t="shared" si="4"/>
        <v>5387000</v>
      </c>
    </row>
    <row r="284" spans="1:16" ht="45" customHeight="1" x14ac:dyDescent="0.25">
      <c r="A284" s="1">
        <v>7129878</v>
      </c>
      <c r="B284" s="1" t="s">
        <v>374</v>
      </c>
      <c r="C284" s="1" t="s">
        <v>11</v>
      </c>
      <c r="D284" s="1" t="s">
        <v>382</v>
      </c>
      <c r="E284" s="1" t="s">
        <v>568</v>
      </c>
      <c r="F284" s="1">
        <v>25</v>
      </c>
      <c r="G284" s="14">
        <v>25</v>
      </c>
      <c r="H284" s="7">
        <v>204000</v>
      </c>
      <c r="I284" s="7">
        <v>5100000</v>
      </c>
      <c r="J284" s="6">
        <v>1722900</v>
      </c>
      <c r="K284" s="7">
        <v>1492000</v>
      </c>
      <c r="L284" s="13">
        <v>52000</v>
      </c>
      <c r="M284" s="7">
        <v>28000</v>
      </c>
      <c r="N284" s="7">
        <f>VLOOKUP(A:A,[1]dotacni_rizeni_2026_KU_program_!$1:$1048576,8,FALSE)</f>
        <v>24000</v>
      </c>
      <c r="O284" s="7"/>
      <c r="P284" s="7">
        <f t="shared" si="4"/>
        <v>1544000</v>
      </c>
    </row>
    <row r="285" spans="1:16" ht="45" customHeight="1" x14ac:dyDescent="0.25">
      <c r="A285" s="1">
        <v>7341586</v>
      </c>
      <c r="B285" s="1" t="s">
        <v>374</v>
      </c>
      <c r="C285" s="1" t="s">
        <v>11</v>
      </c>
      <c r="D285" s="1" t="s">
        <v>383</v>
      </c>
      <c r="E285" s="1" t="s">
        <v>568</v>
      </c>
      <c r="F285" s="1">
        <v>40</v>
      </c>
      <c r="G285" s="14">
        <v>40</v>
      </c>
      <c r="H285" s="7">
        <v>204000</v>
      </c>
      <c r="I285" s="7">
        <v>8160000</v>
      </c>
      <c r="J285" s="6">
        <v>2756700</v>
      </c>
      <c r="K285" s="7">
        <v>2387000</v>
      </c>
      <c r="L285" s="13">
        <v>84000</v>
      </c>
      <c r="M285" s="7">
        <v>45000</v>
      </c>
      <c r="N285" s="7">
        <f>VLOOKUP(A:A,[1]dotacni_rizeni_2026_KU_program_!$1:$1048576,8,FALSE)</f>
        <v>39000</v>
      </c>
      <c r="O285" s="7"/>
      <c r="P285" s="7">
        <f t="shared" si="4"/>
        <v>2471000</v>
      </c>
    </row>
    <row r="286" spans="1:16" ht="45" customHeight="1" x14ac:dyDescent="0.25">
      <c r="A286" s="1">
        <v>9199909</v>
      </c>
      <c r="B286" s="1" t="s">
        <v>374</v>
      </c>
      <c r="C286" s="1" t="s">
        <v>36</v>
      </c>
      <c r="D286" s="1" t="s">
        <v>384</v>
      </c>
      <c r="E286" s="1" t="s">
        <v>569</v>
      </c>
      <c r="F286" s="9">
        <v>6.3019999999999996</v>
      </c>
      <c r="G286" s="16">
        <v>6.3</v>
      </c>
      <c r="H286" s="7">
        <v>953700</v>
      </c>
      <c r="I286" s="7">
        <v>6008310</v>
      </c>
      <c r="J286" s="6">
        <v>4205800</v>
      </c>
      <c r="K286" s="7">
        <v>3643000</v>
      </c>
      <c r="L286" s="13">
        <v>128000</v>
      </c>
      <c r="M286" s="7">
        <v>68000</v>
      </c>
      <c r="N286" s="7">
        <f>VLOOKUP(A:A,[1]dotacni_rizeni_2026_KU_program_!$1:$1048576,8,FALSE)</f>
        <v>60000</v>
      </c>
      <c r="O286" s="7"/>
      <c r="P286" s="7">
        <f t="shared" si="4"/>
        <v>3771000</v>
      </c>
    </row>
    <row r="287" spans="1:16" ht="45" customHeight="1" x14ac:dyDescent="0.25">
      <c r="A287" s="1">
        <v>1201824</v>
      </c>
      <c r="B287" s="1" t="s">
        <v>385</v>
      </c>
      <c r="C287" s="1" t="s">
        <v>55</v>
      </c>
      <c r="D287" s="1" t="s">
        <v>386</v>
      </c>
      <c r="E287" s="1" t="s">
        <v>568</v>
      </c>
      <c r="F287" s="1">
        <v>5</v>
      </c>
      <c r="G287" s="14">
        <v>3</v>
      </c>
      <c r="H287" s="7">
        <v>754800</v>
      </c>
      <c r="I287" s="7">
        <v>2012400</v>
      </c>
      <c r="J287" s="6">
        <v>1050000</v>
      </c>
      <c r="K287" s="7">
        <v>909000</v>
      </c>
      <c r="L287" s="13">
        <v>32000</v>
      </c>
      <c r="M287" s="7">
        <v>17000</v>
      </c>
      <c r="N287" s="7">
        <f>VLOOKUP(A:A,[1]dotacni_rizeni_2026_KU_program_!$1:$1048576,8,FALSE)</f>
        <v>15000</v>
      </c>
      <c r="O287" s="7"/>
      <c r="P287" s="7">
        <f t="shared" si="4"/>
        <v>941000</v>
      </c>
    </row>
    <row r="288" spans="1:16" ht="45" customHeight="1" x14ac:dyDescent="0.25">
      <c r="A288" s="1">
        <v>1674590</v>
      </c>
      <c r="B288" s="1" t="s">
        <v>385</v>
      </c>
      <c r="C288" s="1" t="s">
        <v>4</v>
      </c>
      <c r="D288" s="1" t="s">
        <v>387</v>
      </c>
      <c r="E288" s="1" t="s">
        <v>567</v>
      </c>
      <c r="F288" s="7">
        <v>20500</v>
      </c>
      <c r="G288" s="15">
        <v>15600</v>
      </c>
      <c r="H288" s="7">
        <v>750</v>
      </c>
      <c r="I288" s="7">
        <v>9672000</v>
      </c>
      <c r="J288" s="6">
        <v>4320000</v>
      </c>
      <c r="K288" s="7">
        <v>3741000</v>
      </c>
      <c r="L288" s="13">
        <v>132000</v>
      </c>
      <c r="M288" s="7">
        <v>70000</v>
      </c>
      <c r="N288" s="7">
        <f>VLOOKUP(A:A,[1]dotacni_rizeni_2026_KU_program_!$1:$1048576,8,FALSE)</f>
        <v>62000</v>
      </c>
      <c r="O288" s="7"/>
      <c r="P288" s="7">
        <f t="shared" si="4"/>
        <v>3873000</v>
      </c>
    </row>
    <row r="289" spans="1:16" ht="45" customHeight="1" x14ac:dyDescent="0.25">
      <c r="A289" s="1">
        <v>3397992</v>
      </c>
      <c r="B289" s="1" t="s">
        <v>385</v>
      </c>
      <c r="C289" s="1" t="s">
        <v>26</v>
      </c>
      <c r="D289" s="1" t="s">
        <v>388</v>
      </c>
      <c r="E289" s="1" t="s">
        <v>569</v>
      </c>
      <c r="F289" s="9">
        <v>4.5999999999999996</v>
      </c>
      <c r="G289" s="16">
        <v>3.2</v>
      </c>
      <c r="H289" s="7">
        <v>953700</v>
      </c>
      <c r="I289" s="7">
        <v>3051840</v>
      </c>
      <c r="J289" s="6">
        <v>2100000</v>
      </c>
      <c r="K289" s="7">
        <v>1818000</v>
      </c>
      <c r="L289" s="13">
        <v>64000</v>
      </c>
      <c r="M289" s="7">
        <v>34000</v>
      </c>
      <c r="N289" s="7">
        <f>VLOOKUP(A:A,[1]dotacni_rizeni_2026_KU_program_!$1:$1048576,8,FALSE)</f>
        <v>30000</v>
      </c>
      <c r="O289" s="7"/>
      <c r="P289" s="7">
        <f t="shared" si="4"/>
        <v>1882000</v>
      </c>
    </row>
    <row r="290" spans="1:16" ht="45" customHeight="1" x14ac:dyDescent="0.25">
      <c r="A290" s="1">
        <v>4334040</v>
      </c>
      <c r="B290" s="1" t="s">
        <v>385</v>
      </c>
      <c r="C290" s="1" t="s">
        <v>164</v>
      </c>
      <c r="D290" s="1" t="s">
        <v>389</v>
      </c>
      <c r="E290" s="1" t="s">
        <v>569</v>
      </c>
      <c r="F290" s="9">
        <v>11.581</v>
      </c>
      <c r="G290" s="16">
        <v>3.27</v>
      </c>
      <c r="H290" s="7">
        <v>953700</v>
      </c>
      <c r="I290" s="7">
        <v>3118599</v>
      </c>
      <c r="J290" s="6">
        <v>2000000</v>
      </c>
      <c r="K290" s="7">
        <v>1732000</v>
      </c>
      <c r="L290" s="13">
        <v>61000</v>
      </c>
      <c r="M290" s="7">
        <v>32000</v>
      </c>
      <c r="N290" s="7">
        <f>VLOOKUP(A:A,[1]dotacni_rizeni_2026_KU_program_!$1:$1048576,8,FALSE)</f>
        <v>29000</v>
      </c>
      <c r="O290" s="7"/>
      <c r="P290" s="7">
        <f t="shared" si="4"/>
        <v>1793000</v>
      </c>
    </row>
    <row r="291" spans="1:16" ht="45" customHeight="1" x14ac:dyDescent="0.25">
      <c r="A291" s="1">
        <v>8357139</v>
      </c>
      <c r="B291" s="1" t="s">
        <v>385</v>
      </c>
      <c r="C291" s="1" t="s">
        <v>390</v>
      </c>
      <c r="D291" s="1" t="s">
        <v>391</v>
      </c>
      <c r="E291" s="1" t="s">
        <v>569</v>
      </c>
      <c r="F291" s="9">
        <v>18.100000000000001</v>
      </c>
      <c r="G291" s="16">
        <v>13.2</v>
      </c>
      <c r="H291" s="7">
        <v>953700</v>
      </c>
      <c r="I291" s="7">
        <v>11823094.14364641</v>
      </c>
      <c r="J291" s="6">
        <v>8600000</v>
      </c>
      <c r="K291" s="7">
        <v>7168000</v>
      </c>
      <c r="L291" s="13">
        <v>252000</v>
      </c>
      <c r="M291" s="7">
        <v>134000</v>
      </c>
      <c r="N291" s="7">
        <f>VLOOKUP(A:A,[1]dotacni_rizeni_2026_KU_program_!$1:$1048576,8,FALSE)</f>
        <v>118000</v>
      </c>
      <c r="O291" s="7"/>
      <c r="P291" s="7">
        <f t="shared" si="4"/>
        <v>7420000</v>
      </c>
    </row>
    <row r="292" spans="1:16" ht="45" customHeight="1" x14ac:dyDescent="0.25">
      <c r="A292" s="1">
        <v>8039664</v>
      </c>
      <c r="B292" s="1" t="s">
        <v>392</v>
      </c>
      <c r="C292" s="1" t="s">
        <v>9</v>
      </c>
      <c r="D292" s="1" t="s">
        <v>393</v>
      </c>
      <c r="E292" s="1" t="s">
        <v>569</v>
      </c>
      <c r="F292" s="16">
        <v>1.694</v>
      </c>
      <c r="G292" s="9">
        <v>1.7</v>
      </c>
      <c r="H292" s="7">
        <v>953700</v>
      </c>
      <c r="I292" s="7">
        <v>1615567.8</v>
      </c>
      <c r="J292" s="6">
        <v>1134000</v>
      </c>
      <c r="K292" s="7">
        <v>783000</v>
      </c>
      <c r="L292" s="13">
        <v>28000</v>
      </c>
      <c r="M292" s="7">
        <v>15000</v>
      </c>
      <c r="N292" s="7">
        <f>VLOOKUP(A:A,[1]dotacni_rizeni_2026_KU_program_!$1:$1048576,8,FALSE)</f>
        <v>13000</v>
      </c>
      <c r="O292" s="7"/>
      <c r="P292" s="7">
        <f t="shared" si="4"/>
        <v>811000</v>
      </c>
    </row>
    <row r="293" spans="1:16" ht="45" customHeight="1" x14ac:dyDescent="0.25">
      <c r="A293" s="1">
        <v>1532289</v>
      </c>
      <c r="B293" s="1" t="s">
        <v>394</v>
      </c>
      <c r="C293" s="1" t="s">
        <v>92</v>
      </c>
      <c r="D293" s="1" t="s">
        <v>395</v>
      </c>
      <c r="E293" s="1" t="s">
        <v>569</v>
      </c>
      <c r="F293" s="9">
        <v>3.9569999999999999</v>
      </c>
      <c r="G293" s="16">
        <v>3.9</v>
      </c>
      <c r="H293" s="7">
        <v>953700</v>
      </c>
      <c r="I293" s="7">
        <v>3719430</v>
      </c>
      <c r="J293" s="6">
        <v>2286567</v>
      </c>
      <c r="K293" s="7">
        <v>1980000</v>
      </c>
      <c r="L293" s="13">
        <v>70000</v>
      </c>
      <c r="M293" s="7">
        <v>37000</v>
      </c>
      <c r="N293" s="7">
        <f>VLOOKUP(A:A,[1]dotacni_rizeni_2026_KU_program_!$1:$1048576,8,FALSE)</f>
        <v>33000</v>
      </c>
      <c r="O293" s="7"/>
      <c r="P293" s="7">
        <f t="shared" si="4"/>
        <v>2050000</v>
      </c>
    </row>
    <row r="294" spans="1:16" ht="45" customHeight="1" x14ac:dyDescent="0.25">
      <c r="A294" s="1">
        <v>8209086</v>
      </c>
      <c r="B294" s="1" t="s">
        <v>394</v>
      </c>
      <c r="C294" s="1" t="s">
        <v>92</v>
      </c>
      <c r="D294" s="1" t="s">
        <v>396</v>
      </c>
      <c r="E294" s="1" t="s">
        <v>569</v>
      </c>
      <c r="F294" s="9">
        <v>6.407</v>
      </c>
      <c r="G294" s="16">
        <v>6.3</v>
      </c>
      <c r="H294" s="7">
        <v>953700</v>
      </c>
      <c r="I294" s="7">
        <v>6008310</v>
      </c>
      <c r="J294" s="6">
        <v>3845012</v>
      </c>
      <c r="K294" s="7">
        <v>3330000</v>
      </c>
      <c r="L294" s="13">
        <v>117000</v>
      </c>
      <c r="M294" s="7">
        <v>62000</v>
      </c>
      <c r="N294" s="7">
        <f>VLOOKUP(A:A,[1]dotacni_rizeni_2026_KU_program_!$1:$1048576,8,FALSE)</f>
        <v>55000</v>
      </c>
      <c r="O294" s="7"/>
      <c r="P294" s="7">
        <f t="shared" si="4"/>
        <v>3447000</v>
      </c>
    </row>
    <row r="295" spans="1:16" ht="45" customHeight="1" x14ac:dyDescent="0.25">
      <c r="A295" s="1">
        <v>8335599</v>
      </c>
      <c r="B295" s="1" t="s">
        <v>394</v>
      </c>
      <c r="C295" s="1" t="s">
        <v>134</v>
      </c>
      <c r="D295" s="1" t="s">
        <v>397</v>
      </c>
      <c r="E295" s="1" t="s">
        <v>569</v>
      </c>
      <c r="F295" s="9">
        <v>5.657</v>
      </c>
      <c r="G295" s="16">
        <v>5.5</v>
      </c>
      <c r="H295" s="7">
        <v>953700</v>
      </c>
      <c r="I295" s="7">
        <v>5245350</v>
      </c>
      <c r="J295" s="6">
        <v>3288584</v>
      </c>
      <c r="K295" s="7">
        <v>2848000</v>
      </c>
      <c r="L295" s="13">
        <v>100000</v>
      </c>
      <c r="M295" s="7">
        <v>53000</v>
      </c>
      <c r="N295" s="7">
        <f>VLOOKUP(A:A,[1]dotacni_rizeni_2026_KU_program_!$1:$1048576,8,FALSE)</f>
        <v>47000</v>
      </c>
      <c r="O295" s="7"/>
      <c r="P295" s="7">
        <f t="shared" si="4"/>
        <v>2948000</v>
      </c>
    </row>
    <row r="296" spans="1:16" ht="45" customHeight="1" x14ac:dyDescent="0.25">
      <c r="A296" s="1">
        <v>8793414</v>
      </c>
      <c r="B296" s="1" t="s">
        <v>394</v>
      </c>
      <c r="C296" s="1" t="s">
        <v>34</v>
      </c>
      <c r="D296" s="1" t="s">
        <v>398</v>
      </c>
      <c r="E296" s="1" t="s">
        <v>569</v>
      </c>
      <c r="F296" s="9">
        <v>4.907</v>
      </c>
      <c r="G296" s="16">
        <v>4.8</v>
      </c>
      <c r="H296" s="7">
        <v>953700</v>
      </c>
      <c r="I296" s="7">
        <v>4577760</v>
      </c>
      <c r="J296" s="6">
        <v>2817487</v>
      </c>
      <c r="K296" s="7">
        <v>2440000</v>
      </c>
      <c r="L296" s="13">
        <v>86000</v>
      </c>
      <c r="M296" s="7">
        <v>46000</v>
      </c>
      <c r="N296" s="7">
        <f>VLOOKUP(A:A,[1]dotacni_rizeni_2026_KU_program_!$1:$1048576,8,FALSE)</f>
        <v>40000</v>
      </c>
      <c r="O296" s="7"/>
      <c r="P296" s="7">
        <f t="shared" si="4"/>
        <v>2526000</v>
      </c>
    </row>
    <row r="297" spans="1:16" ht="45" customHeight="1" x14ac:dyDescent="0.25">
      <c r="A297" s="1">
        <v>7271133</v>
      </c>
      <c r="B297" s="1" t="s">
        <v>399</v>
      </c>
      <c r="C297" s="1" t="s">
        <v>26</v>
      </c>
      <c r="D297" s="1" t="s">
        <v>400</v>
      </c>
      <c r="E297" s="1" t="s">
        <v>569</v>
      </c>
      <c r="F297" s="9">
        <v>3.101</v>
      </c>
      <c r="G297" s="16">
        <v>2.5</v>
      </c>
      <c r="H297" s="7">
        <v>953700</v>
      </c>
      <c r="I297" s="7">
        <v>2384250</v>
      </c>
      <c r="J297" s="6">
        <v>2384250</v>
      </c>
      <c r="K297" s="7">
        <v>1445000</v>
      </c>
      <c r="L297" s="13">
        <v>51000</v>
      </c>
      <c r="M297" s="7">
        <v>27000</v>
      </c>
      <c r="N297" s="7">
        <f>VLOOKUP(A:A,[1]dotacni_rizeni_2026_KU_program_!$1:$1048576,8,FALSE)</f>
        <v>24000</v>
      </c>
      <c r="O297" s="7"/>
      <c r="P297" s="7">
        <f t="shared" si="4"/>
        <v>1496000</v>
      </c>
    </row>
    <row r="298" spans="1:16" ht="45" customHeight="1" x14ac:dyDescent="0.25">
      <c r="A298" s="1">
        <v>4147691</v>
      </c>
      <c r="B298" s="1" t="s">
        <v>401</v>
      </c>
      <c r="C298" s="1" t="s">
        <v>9</v>
      </c>
      <c r="D298" s="1" t="s">
        <v>402</v>
      </c>
      <c r="E298" s="1" t="s">
        <v>569</v>
      </c>
      <c r="F298" s="9">
        <v>3.1</v>
      </c>
      <c r="G298" s="16">
        <v>3.1</v>
      </c>
      <c r="H298" s="7">
        <v>953700</v>
      </c>
      <c r="I298" s="7">
        <v>2956470</v>
      </c>
      <c r="J298" s="6">
        <v>2068785</v>
      </c>
      <c r="K298" s="7">
        <v>1791000</v>
      </c>
      <c r="L298" s="13">
        <v>63000</v>
      </c>
      <c r="M298" s="7">
        <v>34000</v>
      </c>
      <c r="N298" s="7">
        <f>VLOOKUP(A:A,[1]dotacni_rizeni_2026_KU_program_!$1:$1048576,8,FALSE)</f>
        <v>29000</v>
      </c>
      <c r="O298" s="7"/>
      <c r="P298" s="7">
        <f t="shared" si="4"/>
        <v>1854000</v>
      </c>
    </row>
    <row r="299" spans="1:16" ht="45" customHeight="1" x14ac:dyDescent="0.25">
      <c r="A299" s="1">
        <v>3487428</v>
      </c>
      <c r="B299" s="1" t="s">
        <v>403</v>
      </c>
      <c r="C299" s="1" t="s">
        <v>4</v>
      </c>
      <c r="D299" s="1" t="s">
        <v>404</v>
      </c>
      <c r="E299" s="1" t="s">
        <v>567</v>
      </c>
      <c r="F299" s="7">
        <v>23800</v>
      </c>
      <c r="G299" s="15">
        <v>22000</v>
      </c>
      <c r="H299" s="7">
        <v>750</v>
      </c>
      <c r="I299" s="7">
        <v>13640000</v>
      </c>
      <c r="J299" s="6">
        <v>9492000</v>
      </c>
      <c r="K299" s="7">
        <v>5456000</v>
      </c>
      <c r="L299" s="13">
        <v>192000</v>
      </c>
      <c r="M299" s="7">
        <v>102000</v>
      </c>
      <c r="N299" s="7">
        <f>VLOOKUP(A:A,[1]dotacni_rizeni_2026_KU_program_!$1:$1048576,8,FALSE)</f>
        <v>90000</v>
      </c>
      <c r="O299" s="7"/>
      <c r="P299" s="7">
        <f t="shared" si="4"/>
        <v>5648000</v>
      </c>
    </row>
    <row r="300" spans="1:16" ht="45" customHeight="1" x14ac:dyDescent="0.25">
      <c r="A300" s="1">
        <v>5569681</v>
      </c>
      <c r="B300" s="1" t="s">
        <v>405</v>
      </c>
      <c r="C300" s="1" t="s">
        <v>4</v>
      </c>
      <c r="D300" s="1" t="s">
        <v>406</v>
      </c>
      <c r="E300" s="1" t="s">
        <v>567</v>
      </c>
      <c r="F300" s="7">
        <v>7000</v>
      </c>
      <c r="G300" s="15">
        <v>7000</v>
      </c>
      <c r="H300" s="7">
        <v>750</v>
      </c>
      <c r="I300" s="7">
        <v>4340000</v>
      </c>
      <c r="J300" s="6">
        <v>3100896</v>
      </c>
      <c r="K300" s="7">
        <v>2631000</v>
      </c>
      <c r="L300" s="13">
        <v>92000</v>
      </c>
      <c r="M300" s="7">
        <v>49000</v>
      </c>
      <c r="N300" s="7">
        <f>VLOOKUP(A:A,[1]dotacni_rizeni_2026_KU_program_!$1:$1048576,8,FALSE)</f>
        <v>43000</v>
      </c>
      <c r="O300" s="7"/>
      <c r="P300" s="7">
        <f t="shared" si="4"/>
        <v>2723000</v>
      </c>
    </row>
    <row r="301" spans="1:16" ht="45" customHeight="1" x14ac:dyDescent="0.25">
      <c r="A301" s="1">
        <v>2024445</v>
      </c>
      <c r="B301" s="1" t="s">
        <v>407</v>
      </c>
      <c r="C301" s="1" t="s">
        <v>31</v>
      </c>
      <c r="D301" s="1" t="s">
        <v>408</v>
      </c>
      <c r="E301" s="1" t="s">
        <v>568</v>
      </c>
      <c r="F301" s="1">
        <v>19</v>
      </c>
      <c r="G301" s="14">
        <v>13</v>
      </c>
      <c r="H301" s="7">
        <v>1004088</v>
      </c>
      <c r="I301" s="7">
        <v>8409144</v>
      </c>
      <c r="J301" s="6">
        <v>7400000</v>
      </c>
      <c r="K301" s="7">
        <v>5098000</v>
      </c>
      <c r="L301" s="13">
        <v>179000</v>
      </c>
      <c r="M301" s="7">
        <v>96000</v>
      </c>
      <c r="N301" s="7">
        <f>VLOOKUP(A:A,[1]dotacni_rizeni_2026_KU_program_!$1:$1048576,8,FALSE)</f>
        <v>83000</v>
      </c>
      <c r="O301" s="7"/>
      <c r="P301" s="7">
        <f t="shared" si="4"/>
        <v>5277000</v>
      </c>
    </row>
    <row r="302" spans="1:16" ht="45" customHeight="1" x14ac:dyDescent="0.25">
      <c r="A302" s="1">
        <v>2564098</v>
      </c>
      <c r="B302" s="1" t="s">
        <v>407</v>
      </c>
      <c r="C302" s="1" t="s">
        <v>24</v>
      </c>
      <c r="D302" s="1" t="s">
        <v>25</v>
      </c>
      <c r="E302" s="1" t="s">
        <v>569</v>
      </c>
      <c r="F302" s="9">
        <v>24</v>
      </c>
      <c r="G302" s="16">
        <v>18.899999999999999</v>
      </c>
      <c r="H302" s="7">
        <v>953700</v>
      </c>
      <c r="I302" s="7">
        <v>18010046.25</v>
      </c>
      <c r="J302" s="6">
        <v>7073000</v>
      </c>
      <c r="K302" s="7">
        <v>6126000</v>
      </c>
      <c r="L302" s="13">
        <v>215000</v>
      </c>
      <c r="M302" s="7">
        <v>115000</v>
      </c>
      <c r="N302" s="7">
        <f>VLOOKUP(A:A,[1]dotacni_rizeni_2026_KU_program_!$1:$1048576,8,FALSE)</f>
        <v>100000</v>
      </c>
      <c r="O302" s="7"/>
      <c r="P302" s="7">
        <f t="shared" si="4"/>
        <v>6341000</v>
      </c>
    </row>
    <row r="303" spans="1:16" ht="45" customHeight="1" x14ac:dyDescent="0.25">
      <c r="A303" s="1">
        <v>3408720</v>
      </c>
      <c r="B303" s="1" t="s">
        <v>407</v>
      </c>
      <c r="C303" s="1" t="s">
        <v>39</v>
      </c>
      <c r="D303" s="1" t="s">
        <v>409</v>
      </c>
      <c r="E303" s="1" t="s">
        <v>568</v>
      </c>
      <c r="F303" s="1">
        <v>32</v>
      </c>
      <c r="G303" s="14">
        <v>32</v>
      </c>
      <c r="H303" s="7">
        <v>1004088</v>
      </c>
      <c r="I303" s="7">
        <v>22122816</v>
      </c>
      <c r="J303" s="6">
        <v>8830000</v>
      </c>
      <c r="K303" s="7">
        <v>7648000</v>
      </c>
      <c r="L303" s="13">
        <v>269000</v>
      </c>
      <c r="M303" s="7">
        <v>143000</v>
      </c>
      <c r="N303" s="7">
        <f>VLOOKUP(A:A,[1]dotacni_rizeni_2026_KU_program_!$1:$1048576,8,FALSE)</f>
        <v>126000</v>
      </c>
      <c r="O303" s="7"/>
      <c r="P303" s="7">
        <f t="shared" si="4"/>
        <v>7917000</v>
      </c>
    </row>
    <row r="304" spans="1:16" ht="45" customHeight="1" x14ac:dyDescent="0.25">
      <c r="A304" s="1">
        <v>6814153</v>
      </c>
      <c r="B304" s="1" t="s">
        <v>407</v>
      </c>
      <c r="C304" s="1" t="s">
        <v>39</v>
      </c>
      <c r="D304" s="1" t="s">
        <v>410</v>
      </c>
      <c r="E304" s="1" t="s">
        <v>568</v>
      </c>
      <c r="F304" s="1">
        <v>59</v>
      </c>
      <c r="G304" s="14">
        <v>59</v>
      </c>
      <c r="H304" s="7">
        <v>1004088</v>
      </c>
      <c r="I304" s="7">
        <v>40629192</v>
      </c>
      <c r="J304" s="6">
        <v>11650000</v>
      </c>
      <c r="K304" s="7">
        <v>10091000</v>
      </c>
      <c r="L304" s="13">
        <v>354000</v>
      </c>
      <c r="M304" s="7">
        <v>188000</v>
      </c>
      <c r="N304" s="7">
        <f>VLOOKUP(A:A,[1]dotacni_rizeni_2026_KU_program_!$1:$1048576,8,FALSE)</f>
        <v>166000</v>
      </c>
      <c r="O304" s="7"/>
      <c r="P304" s="7">
        <f t="shared" si="4"/>
        <v>10445000</v>
      </c>
    </row>
    <row r="305" spans="1:16" ht="45" customHeight="1" x14ac:dyDescent="0.25">
      <c r="A305" s="1">
        <v>3703782</v>
      </c>
      <c r="B305" s="1" t="s">
        <v>411</v>
      </c>
      <c r="C305" s="1" t="s">
        <v>17</v>
      </c>
      <c r="D305" s="1" t="s">
        <v>412</v>
      </c>
      <c r="E305" s="1" t="s">
        <v>569</v>
      </c>
      <c r="F305" s="9">
        <v>3.9430000000000001</v>
      </c>
      <c r="G305" s="16">
        <v>3.3</v>
      </c>
      <c r="H305" s="7">
        <v>953700</v>
      </c>
      <c r="I305" s="7">
        <v>3147210</v>
      </c>
      <c r="J305" s="6">
        <v>1750000</v>
      </c>
      <c r="K305" s="7">
        <v>1515000</v>
      </c>
      <c r="L305" s="13">
        <v>54000</v>
      </c>
      <c r="M305" s="7">
        <v>29000</v>
      </c>
      <c r="N305" s="7">
        <f>VLOOKUP(A:A,[1]dotacni_rizeni_2026_KU_program_!$1:$1048576,8,FALSE)</f>
        <v>25000</v>
      </c>
      <c r="O305" s="7"/>
      <c r="P305" s="7">
        <f t="shared" si="4"/>
        <v>1569000</v>
      </c>
    </row>
    <row r="306" spans="1:16" ht="45" customHeight="1" x14ac:dyDescent="0.25">
      <c r="A306" s="1">
        <v>4609049</v>
      </c>
      <c r="B306" s="1" t="s">
        <v>411</v>
      </c>
      <c r="C306" s="1" t="s">
        <v>9</v>
      </c>
      <c r="D306" s="1" t="s">
        <v>413</v>
      </c>
      <c r="E306" s="1" t="s">
        <v>569</v>
      </c>
      <c r="F306" s="16">
        <v>2.1869999999999998</v>
      </c>
      <c r="G306" s="9">
        <v>2.2000000000000002</v>
      </c>
      <c r="H306" s="7">
        <v>953700</v>
      </c>
      <c r="I306" s="7">
        <v>2085741.9</v>
      </c>
      <c r="J306" s="6">
        <v>930000</v>
      </c>
      <c r="K306" s="7">
        <v>805000</v>
      </c>
      <c r="L306" s="13">
        <v>28000</v>
      </c>
      <c r="M306" s="7">
        <v>15000</v>
      </c>
      <c r="N306" s="7">
        <f>VLOOKUP(A:A,[1]dotacni_rizeni_2026_KU_program_!$1:$1048576,8,FALSE)</f>
        <v>13000</v>
      </c>
      <c r="O306" s="7"/>
      <c r="P306" s="7">
        <f t="shared" si="4"/>
        <v>833000</v>
      </c>
    </row>
    <row r="307" spans="1:16" ht="45" customHeight="1" x14ac:dyDescent="0.25">
      <c r="A307" s="1">
        <v>6191243</v>
      </c>
      <c r="B307" s="1" t="s">
        <v>414</v>
      </c>
      <c r="C307" s="1" t="s">
        <v>188</v>
      </c>
      <c r="D307" s="1" t="s">
        <v>415</v>
      </c>
      <c r="E307" s="1" t="s">
        <v>568</v>
      </c>
      <c r="F307" s="1">
        <v>5</v>
      </c>
      <c r="G307" s="14">
        <v>5</v>
      </c>
      <c r="H307" s="7">
        <v>586500</v>
      </c>
      <c r="I307" s="7">
        <v>2932500</v>
      </c>
      <c r="J307" s="6">
        <v>2658750</v>
      </c>
      <c r="K307" s="7">
        <v>1450000</v>
      </c>
      <c r="L307" s="13">
        <v>51000</v>
      </c>
      <c r="M307" s="7">
        <v>27000</v>
      </c>
      <c r="N307" s="7">
        <f>VLOOKUP(A:A,[1]dotacni_rizeni_2026_KU_program_!$1:$1048576,8,FALSE)</f>
        <v>24000</v>
      </c>
      <c r="O307" s="7"/>
      <c r="P307" s="7">
        <f t="shared" si="4"/>
        <v>1501000</v>
      </c>
    </row>
    <row r="308" spans="1:16" ht="45" customHeight="1" x14ac:dyDescent="0.25">
      <c r="A308" s="1">
        <v>1292613</v>
      </c>
      <c r="B308" s="3" t="s">
        <v>416</v>
      </c>
      <c r="C308" s="1" t="s">
        <v>39</v>
      </c>
      <c r="D308" s="1" t="s">
        <v>417</v>
      </c>
      <c r="E308" s="1" t="s">
        <v>568</v>
      </c>
      <c r="F308" s="14">
        <v>87</v>
      </c>
      <c r="G308" s="1">
        <v>89</v>
      </c>
      <c r="H308" s="7">
        <v>960432</v>
      </c>
      <c r="I308" s="7">
        <v>56953584</v>
      </c>
      <c r="J308" s="6">
        <v>32000000</v>
      </c>
      <c r="K308" s="7">
        <v>27386000</v>
      </c>
      <c r="L308" s="13">
        <v>962000</v>
      </c>
      <c r="M308" s="7">
        <v>512000</v>
      </c>
      <c r="N308" s="7">
        <f>VLOOKUP(A:A,[1]dotacni_rizeni_2026_KU_program_!$1:$1048576,8,FALSE)</f>
        <v>450000</v>
      </c>
      <c r="O308" s="7" t="s">
        <v>583</v>
      </c>
      <c r="P308" s="7">
        <f t="shared" si="4"/>
        <v>28348000</v>
      </c>
    </row>
    <row r="309" spans="1:16" ht="45" customHeight="1" x14ac:dyDescent="0.25">
      <c r="A309" s="1">
        <v>9880838</v>
      </c>
      <c r="B309" s="3" t="s">
        <v>416</v>
      </c>
      <c r="C309" s="1" t="s">
        <v>85</v>
      </c>
      <c r="D309" s="1" t="s">
        <v>418</v>
      </c>
      <c r="E309" s="1" t="s">
        <v>568</v>
      </c>
      <c r="F309" s="1">
        <v>7</v>
      </c>
      <c r="G309" s="14">
        <v>7</v>
      </c>
      <c r="H309" s="7">
        <v>873120</v>
      </c>
      <c r="I309" s="7">
        <v>4935840</v>
      </c>
      <c r="J309" s="6">
        <v>2940000</v>
      </c>
      <c r="K309" s="7">
        <v>1797000</v>
      </c>
      <c r="L309" s="13">
        <v>64000</v>
      </c>
      <c r="M309" s="7">
        <v>34000</v>
      </c>
      <c r="N309" s="7">
        <f>VLOOKUP(A:A,[1]dotacni_rizeni_2026_KU_program_!$1:$1048576,8,FALSE)</f>
        <v>30000</v>
      </c>
      <c r="O309" s="7" t="s">
        <v>583</v>
      </c>
      <c r="P309" s="7">
        <f t="shared" si="4"/>
        <v>1861000</v>
      </c>
    </row>
    <row r="310" spans="1:16" ht="45" customHeight="1" x14ac:dyDescent="0.25">
      <c r="A310" s="1">
        <v>3462209</v>
      </c>
      <c r="B310" s="1" t="s">
        <v>419</v>
      </c>
      <c r="C310" s="1" t="s">
        <v>11</v>
      </c>
      <c r="D310" s="1" t="s">
        <v>420</v>
      </c>
      <c r="E310" s="1" t="s">
        <v>568</v>
      </c>
      <c r="F310" s="1">
        <v>50</v>
      </c>
      <c r="G310" s="14">
        <v>50</v>
      </c>
      <c r="H310" s="7">
        <v>275400</v>
      </c>
      <c r="I310" s="7">
        <v>13770000</v>
      </c>
      <c r="J310" s="6">
        <v>554800</v>
      </c>
      <c r="K310" s="7">
        <v>480000</v>
      </c>
      <c r="L310" s="13">
        <v>17000</v>
      </c>
      <c r="M310" s="7">
        <v>9000</v>
      </c>
      <c r="N310" s="7">
        <f>VLOOKUP(A:A,[1]dotacni_rizeni_2026_KU_program_!$1:$1048576,8,FALSE)</f>
        <v>8000</v>
      </c>
      <c r="O310" s="7"/>
      <c r="P310" s="7">
        <f t="shared" si="4"/>
        <v>497000</v>
      </c>
    </row>
    <row r="311" spans="1:16" ht="45" customHeight="1" x14ac:dyDescent="0.25">
      <c r="A311" s="1">
        <v>9767094</v>
      </c>
      <c r="B311" s="11" t="s">
        <v>601</v>
      </c>
      <c r="C311" s="1" t="s">
        <v>41</v>
      </c>
      <c r="D311" s="1" t="s">
        <v>421</v>
      </c>
      <c r="E311" s="1" t="s">
        <v>568</v>
      </c>
      <c r="F311" s="1">
        <v>110</v>
      </c>
      <c r="G311" s="14">
        <v>110</v>
      </c>
      <c r="H311" s="7">
        <v>960432</v>
      </c>
      <c r="I311" s="7">
        <v>72239520</v>
      </c>
      <c r="J311" s="6">
        <v>71419700</v>
      </c>
      <c r="K311" s="7">
        <v>17386000</v>
      </c>
      <c r="L311" s="13">
        <v>611000</v>
      </c>
      <c r="M311" s="7">
        <v>325000</v>
      </c>
      <c r="N311" s="7">
        <f>VLOOKUP(A:A,[1]dotacni_rizeni_2026_KU_program_!$1:$1048576,8,FALSE)</f>
        <v>286000</v>
      </c>
      <c r="O311" s="7" t="s">
        <v>576</v>
      </c>
      <c r="P311" s="7">
        <f t="shared" si="4"/>
        <v>17997000</v>
      </c>
    </row>
    <row r="312" spans="1:16" ht="45" customHeight="1" x14ac:dyDescent="0.25">
      <c r="A312" s="1">
        <v>2793007</v>
      </c>
      <c r="B312" s="3" t="s">
        <v>422</v>
      </c>
      <c r="C312" s="1" t="s">
        <v>24</v>
      </c>
      <c r="D312" s="1" t="s">
        <v>24</v>
      </c>
      <c r="E312" s="1" t="s">
        <v>569</v>
      </c>
      <c r="F312" s="9">
        <v>68.844000000000008</v>
      </c>
      <c r="G312" s="16">
        <v>66.2</v>
      </c>
      <c r="H312" s="7">
        <v>953700</v>
      </c>
      <c r="I312" s="7">
        <v>58547990.810528152</v>
      </c>
      <c r="J312" s="6">
        <v>28000000</v>
      </c>
      <c r="K312" s="7">
        <v>24253000</v>
      </c>
      <c r="L312" s="13">
        <v>852000</v>
      </c>
      <c r="M312" s="7">
        <v>453000</v>
      </c>
      <c r="N312" s="7">
        <f>VLOOKUP(A:A,[1]dotacni_rizeni_2026_KU_program_!$1:$1048576,8,FALSE)</f>
        <v>399000</v>
      </c>
      <c r="O312" s="7" t="s">
        <v>583</v>
      </c>
      <c r="P312" s="7">
        <f t="shared" si="4"/>
        <v>25105000</v>
      </c>
    </row>
    <row r="313" spans="1:16" ht="45" customHeight="1" x14ac:dyDescent="0.25">
      <c r="A313" s="1">
        <v>6192569</v>
      </c>
      <c r="B313" s="3" t="s">
        <v>423</v>
      </c>
      <c r="C313" s="1" t="s">
        <v>24</v>
      </c>
      <c r="D313" s="1" t="s">
        <v>423</v>
      </c>
      <c r="E313" s="1" t="s">
        <v>569</v>
      </c>
      <c r="F313" s="9">
        <v>63.44</v>
      </c>
      <c r="G313" s="16">
        <v>57</v>
      </c>
      <c r="H313" s="7">
        <v>953700</v>
      </c>
      <c r="I313" s="7">
        <v>51436325.598991171</v>
      </c>
      <c r="J313" s="6">
        <v>17500000</v>
      </c>
      <c r="K313" s="7">
        <v>15158000</v>
      </c>
      <c r="L313" s="13">
        <v>533000</v>
      </c>
      <c r="M313" s="7">
        <v>283000</v>
      </c>
      <c r="N313" s="7">
        <f>VLOOKUP(A:A,[1]dotacni_rizeni_2026_KU_program_!$1:$1048576,8,FALSE)</f>
        <v>250000</v>
      </c>
      <c r="O313" s="7" t="s">
        <v>582</v>
      </c>
      <c r="P313" s="7">
        <f t="shared" si="4"/>
        <v>15691000</v>
      </c>
    </row>
    <row r="314" spans="1:16" ht="45" customHeight="1" x14ac:dyDescent="0.25">
      <c r="A314" s="1">
        <v>1648302</v>
      </c>
      <c r="B314" s="3" t="s">
        <v>424</v>
      </c>
      <c r="C314" s="1" t="s">
        <v>85</v>
      </c>
      <c r="D314" s="1" t="s">
        <v>425</v>
      </c>
      <c r="E314" s="1" t="s">
        <v>568</v>
      </c>
      <c r="F314" s="1">
        <v>38</v>
      </c>
      <c r="G314" s="14">
        <v>38</v>
      </c>
      <c r="H314" s="7">
        <v>873120</v>
      </c>
      <c r="I314" s="7">
        <v>26794560</v>
      </c>
      <c r="J314" s="6">
        <v>16034000</v>
      </c>
      <c r="K314" s="7">
        <v>9689000</v>
      </c>
      <c r="L314" s="13">
        <v>341000</v>
      </c>
      <c r="M314" s="7">
        <v>181000</v>
      </c>
      <c r="N314" s="7">
        <f>VLOOKUP(A:A,[1]dotacni_rizeni_2026_KU_program_!$1:$1048576,8,FALSE)</f>
        <v>160000</v>
      </c>
      <c r="O314" s="7" t="s">
        <v>581</v>
      </c>
      <c r="P314" s="7">
        <f t="shared" si="4"/>
        <v>10030000</v>
      </c>
    </row>
    <row r="315" spans="1:16" ht="45" customHeight="1" x14ac:dyDescent="0.25">
      <c r="A315" s="1">
        <v>7248933</v>
      </c>
      <c r="B315" s="3" t="s">
        <v>424</v>
      </c>
      <c r="C315" s="1" t="s">
        <v>24</v>
      </c>
      <c r="D315" s="1" t="s">
        <v>25</v>
      </c>
      <c r="E315" s="1" t="s">
        <v>569</v>
      </c>
      <c r="F315" s="16">
        <v>48.093000000000004</v>
      </c>
      <c r="G315" s="9">
        <v>55.5</v>
      </c>
      <c r="H315" s="7">
        <v>953700</v>
      </c>
      <c r="I315" s="7">
        <v>43241294.100000001</v>
      </c>
      <c r="J315" s="6">
        <v>20290000</v>
      </c>
      <c r="K315" s="7">
        <v>17574000</v>
      </c>
      <c r="L315" s="13">
        <v>618000</v>
      </c>
      <c r="M315" s="7">
        <v>329000</v>
      </c>
      <c r="N315" s="7">
        <f>VLOOKUP(A:A,[1]dotacni_rizeni_2026_KU_program_!$1:$1048576,8,FALSE)</f>
        <v>289000</v>
      </c>
      <c r="O315" s="7" t="s">
        <v>581</v>
      </c>
      <c r="P315" s="7">
        <f t="shared" si="4"/>
        <v>18192000</v>
      </c>
    </row>
    <row r="316" spans="1:16" ht="45" customHeight="1" x14ac:dyDescent="0.25">
      <c r="A316" s="1">
        <v>7457965</v>
      </c>
      <c r="B316" s="3" t="s">
        <v>424</v>
      </c>
      <c r="C316" s="1" t="s">
        <v>14</v>
      </c>
      <c r="D316" s="1" t="s">
        <v>127</v>
      </c>
      <c r="E316" s="1" t="s">
        <v>569</v>
      </c>
      <c r="F316" s="16">
        <v>3.4329999999999998</v>
      </c>
      <c r="G316" s="9">
        <v>4.25</v>
      </c>
      <c r="H316" s="7">
        <v>953700</v>
      </c>
      <c r="I316" s="7">
        <v>2985052.0999999996</v>
      </c>
      <c r="J316" s="6">
        <v>1400000</v>
      </c>
      <c r="K316" s="7">
        <v>1212000</v>
      </c>
      <c r="L316" s="13">
        <v>43000</v>
      </c>
      <c r="M316" s="7">
        <v>23000</v>
      </c>
      <c r="N316" s="7">
        <f>VLOOKUP(A:A,[1]dotacni_rizeni_2026_KU_program_!$1:$1048576,8,FALSE)</f>
        <v>20000</v>
      </c>
      <c r="O316" s="7" t="s">
        <v>581</v>
      </c>
      <c r="P316" s="7">
        <f t="shared" si="4"/>
        <v>1255000</v>
      </c>
    </row>
    <row r="317" spans="1:16" ht="45" customHeight="1" x14ac:dyDescent="0.25">
      <c r="A317" s="1">
        <v>3236460</v>
      </c>
      <c r="B317" s="1" t="s">
        <v>426</v>
      </c>
      <c r="C317" s="1" t="s">
        <v>14</v>
      </c>
      <c r="D317" s="1" t="s">
        <v>427</v>
      </c>
      <c r="E317" s="1" t="s">
        <v>569</v>
      </c>
      <c r="F317" s="16">
        <v>5.2880000000000003</v>
      </c>
      <c r="G317" s="9">
        <v>5.3</v>
      </c>
      <c r="H317" s="7">
        <v>1096755</v>
      </c>
      <c r="I317" s="7">
        <v>5332140.4400000004</v>
      </c>
      <c r="J317" s="6">
        <v>2655000</v>
      </c>
      <c r="K317" s="7">
        <v>2299000</v>
      </c>
      <c r="L317" s="13">
        <v>81000</v>
      </c>
      <c r="M317" s="7">
        <v>43000</v>
      </c>
      <c r="N317" s="7">
        <f>VLOOKUP(A:A,[1]dotacni_rizeni_2026_KU_program_!$1:$1048576,8,FALSE)</f>
        <v>38000</v>
      </c>
      <c r="O317" s="7"/>
      <c r="P317" s="7">
        <f t="shared" si="4"/>
        <v>2380000</v>
      </c>
    </row>
    <row r="318" spans="1:16" ht="45" customHeight="1" x14ac:dyDescent="0.25">
      <c r="A318" s="1">
        <v>4595988</v>
      </c>
      <c r="B318" s="1" t="s">
        <v>428</v>
      </c>
      <c r="C318" s="1" t="s">
        <v>26</v>
      </c>
      <c r="D318" s="1" t="s">
        <v>429</v>
      </c>
      <c r="E318" s="1" t="s">
        <v>568</v>
      </c>
      <c r="F318" s="14">
        <v>20</v>
      </c>
      <c r="G318" s="1">
        <v>24</v>
      </c>
      <c r="H318" s="7">
        <v>645150</v>
      </c>
      <c r="I318" s="7">
        <v>12903000</v>
      </c>
      <c r="J318" s="6">
        <v>8842860</v>
      </c>
      <c r="K318" s="7">
        <v>6258000</v>
      </c>
      <c r="L318" s="13">
        <v>220000</v>
      </c>
      <c r="M318" s="7">
        <v>117000</v>
      </c>
      <c r="N318" s="7">
        <f>VLOOKUP(A:A,[1]dotacni_rizeni_2026_KU_program_!$1:$1048576,8,FALSE)</f>
        <v>103000</v>
      </c>
      <c r="O318" s="7"/>
      <c r="P318" s="7">
        <f t="shared" si="4"/>
        <v>6478000</v>
      </c>
    </row>
    <row r="319" spans="1:16" ht="45" customHeight="1" x14ac:dyDescent="0.25">
      <c r="A319" s="1">
        <v>8414595</v>
      </c>
      <c r="B319" s="1" t="s">
        <v>428</v>
      </c>
      <c r="C319" s="1" t="s">
        <v>74</v>
      </c>
      <c r="D319" s="1" t="s">
        <v>429</v>
      </c>
      <c r="E319" s="1" t="s">
        <v>569</v>
      </c>
      <c r="F319" s="16">
        <v>11.125</v>
      </c>
      <c r="G319" s="9">
        <v>16.670000000000002</v>
      </c>
      <c r="H319" s="7">
        <v>953700</v>
      </c>
      <c r="I319" s="7">
        <v>10609912.5</v>
      </c>
      <c r="J319" s="6">
        <v>5671719</v>
      </c>
      <c r="K319" s="7">
        <v>4912000</v>
      </c>
      <c r="L319" s="13">
        <v>173000</v>
      </c>
      <c r="M319" s="7">
        <v>92000</v>
      </c>
      <c r="N319" s="7">
        <f>VLOOKUP(A:A,[1]dotacni_rizeni_2026_KU_program_!$1:$1048576,8,FALSE)</f>
        <v>81000</v>
      </c>
      <c r="O319" s="7"/>
      <c r="P319" s="7">
        <f t="shared" si="4"/>
        <v>5085000</v>
      </c>
    </row>
    <row r="320" spans="1:16" ht="45" customHeight="1" x14ac:dyDescent="0.25">
      <c r="A320" s="1">
        <v>1026027</v>
      </c>
      <c r="B320" s="1" t="s">
        <v>430</v>
      </c>
      <c r="C320" s="1" t="s">
        <v>85</v>
      </c>
      <c r="D320" s="1" t="s">
        <v>431</v>
      </c>
      <c r="E320" s="1" t="s">
        <v>569</v>
      </c>
      <c r="F320" s="9">
        <v>4.2620000000000005</v>
      </c>
      <c r="G320" s="16">
        <v>3.87</v>
      </c>
      <c r="H320" s="7">
        <v>953700</v>
      </c>
      <c r="I320" s="7">
        <v>3395711.0694509619</v>
      </c>
      <c r="J320" s="6">
        <v>2158200</v>
      </c>
      <c r="K320" s="7">
        <v>1853000</v>
      </c>
      <c r="L320" s="13">
        <v>65000</v>
      </c>
      <c r="M320" s="7">
        <v>34000</v>
      </c>
      <c r="N320" s="7">
        <f>VLOOKUP(A:A,[1]dotacni_rizeni_2026_KU_program_!$1:$1048576,8,FALSE)</f>
        <v>31000</v>
      </c>
      <c r="O320" s="7"/>
      <c r="P320" s="7">
        <f t="shared" si="4"/>
        <v>1918000</v>
      </c>
    </row>
    <row r="321" spans="1:16" ht="45" customHeight="1" x14ac:dyDescent="0.25">
      <c r="A321" s="1">
        <v>3776784</v>
      </c>
      <c r="B321" s="1" t="s">
        <v>430</v>
      </c>
      <c r="C321" s="1" t="s">
        <v>55</v>
      </c>
      <c r="D321" s="1" t="s">
        <v>432</v>
      </c>
      <c r="E321" s="1" t="s">
        <v>568</v>
      </c>
      <c r="F321" s="1">
        <v>25</v>
      </c>
      <c r="G321" s="14">
        <v>25</v>
      </c>
      <c r="H321" s="7">
        <v>754800</v>
      </c>
      <c r="I321" s="7">
        <v>16770000</v>
      </c>
      <c r="J321" s="6">
        <v>11891590</v>
      </c>
      <c r="K321" s="7">
        <v>10168000</v>
      </c>
      <c r="L321" s="13">
        <v>357000</v>
      </c>
      <c r="M321" s="7">
        <v>190000</v>
      </c>
      <c r="N321" s="7">
        <f>VLOOKUP(A:A,[1]dotacni_rizeni_2026_KU_program_!$1:$1048576,8,FALSE)</f>
        <v>167000</v>
      </c>
      <c r="O321" s="7"/>
      <c r="P321" s="7">
        <f t="shared" ref="P321:P384" si="5">K321+L321</f>
        <v>10525000</v>
      </c>
    </row>
    <row r="322" spans="1:16" ht="45" customHeight="1" x14ac:dyDescent="0.25">
      <c r="A322" s="1">
        <v>4129365</v>
      </c>
      <c r="B322" s="1" t="s">
        <v>430</v>
      </c>
      <c r="C322" s="1" t="s">
        <v>14</v>
      </c>
      <c r="D322" s="1" t="s">
        <v>433</v>
      </c>
      <c r="E322" s="1" t="s">
        <v>569</v>
      </c>
      <c r="F322" s="9">
        <v>5.8710000000000004</v>
      </c>
      <c r="G322" s="16">
        <v>4.8</v>
      </c>
      <c r="H322" s="7">
        <v>1096755</v>
      </c>
      <c r="I322" s="7">
        <v>4821398.9616760351</v>
      </c>
      <c r="J322" s="6">
        <v>2910560</v>
      </c>
      <c r="K322" s="7">
        <v>2521000</v>
      </c>
      <c r="L322" s="13">
        <v>88000</v>
      </c>
      <c r="M322" s="7">
        <v>47000</v>
      </c>
      <c r="N322" s="7">
        <f>VLOOKUP(A:A,[1]dotacni_rizeni_2026_KU_program_!$1:$1048576,8,FALSE)</f>
        <v>41000</v>
      </c>
      <c r="O322" s="7"/>
      <c r="P322" s="7">
        <f t="shared" si="5"/>
        <v>2609000</v>
      </c>
    </row>
    <row r="323" spans="1:16" ht="45" customHeight="1" x14ac:dyDescent="0.25">
      <c r="A323" s="1">
        <v>6672726</v>
      </c>
      <c r="B323" s="1" t="s">
        <v>430</v>
      </c>
      <c r="C323" s="1" t="s">
        <v>4</v>
      </c>
      <c r="D323" s="1" t="s">
        <v>434</v>
      </c>
      <c r="E323" s="1" t="s">
        <v>567</v>
      </c>
      <c r="F323" s="7">
        <v>2400</v>
      </c>
      <c r="G323" s="15">
        <v>2400</v>
      </c>
      <c r="H323" s="7">
        <v>750</v>
      </c>
      <c r="I323" s="7">
        <v>1488000</v>
      </c>
      <c r="J323" s="6">
        <v>929300</v>
      </c>
      <c r="K323" s="7">
        <v>804000</v>
      </c>
      <c r="L323" s="13">
        <v>29000</v>
      </c>
      <c r="M323" s="7">
        <v>15000</v>
      </c>
      <c r="N323" s="7">
        <f>VLOOKUP(A:A,[1]dotacni_rizeni_2026_KU_program_!$1:$1048576,8,FALSE)</f>
        <v>14000</v>
      </c>
      <c r="O323" s="7"/>
      <c r="P323" s="7">
        <f t="shared" si="5"/>
        <v>833000</v>
      </c>
    </row>
    <row r="324" spans="1:16" ht="45" customHeight="1" x14ac:dyDescent="0.25">
      <c r="A324" s="1">
        <v>1023857</v>
      </c>
      <c r="B324" s="1" t="s">
        <v>435</v>
      </c>
      <c r="C324" s="1" t="s">
        <v>4</v>
      </c>
      <c r="D324" s="1" t="s">
        <v>278</v>
      </c>
      <c r="E324" s="1" t="s">
        <v>567</v>
      </c>
      <c r="F324" s="7">
        <v>7000</v>
      </c>
      <c r="G324" s="15">
        <v>7000</v>
      </c>
      <c r="H324" s="7">
        <v>750</v>
      </c>
      <c r="I324" s="7">
        <v>4340000</v>
      </c>
      <c r="J324" s="6">
        <v>3004974</v>
      </c>
      <c r="K324" s="7">
        <v>2368000</v>
      </c>
      <c r="L324" s="13">
        <v>83000</v>
      </c>
      <c r="M324" s="7">
        <v>44000</v>
      </c>
      <c r="N324" s="7">
        <f>VLOOKUP(A:A,[1]dotacni_rizeni_2026_KU_program_!$1:$1048576,8,FALSE)</f>
        <v>39000</v>
      </c>
      <c r="O324" s="7"/>
      <c r="P324" s="7">
        <f t="shared" si="5"/>
        <v>2451000</v>
      </c>
    </row>
    <row r="325" spans="1:16" ht="45" customHeight="1" x14ac:dyDescent="0.25">
      <c r="A325" s="1">
        <v>8511225</v>
      </c>
      <c r="B325" s="1" t="s">
        <v>435</v>
      </c>
      <c r="C325" s="1" t="s">
        <v>26</v>
      </c>
      <c r="D325" s="1" t="s">
        <v>252</v>
      </c>
      <c r="E325" s="1" t="s">
        <v>569</v>
      </c>
      <c r="F325" s="9">
        <v>5.9429999999999996</v>
      </c>
      <c r="G325" s="16">
        <v>4.5999999999999996</v>
      </c>
      <c r="H325" s="7">
        <v>953700</v>
      </c>
      <c r="I325" s="7">
        <v>4387020</v>
      </c>
      <c r="J325" s="6">
        <v>3211160</v>
      </c>
      <c r="K325" s="7">
        <v>2127000</v>
      </c>
      <c r="L325" s="13">
        <v>75000</v>
      </c>
      <c r="M325" s="7">
        <v>40000</v>
      </c>
      <c r="N325" s="7">
        <f>VLOOKUP(A:A,[1]dotacni_rizeni_2026_KU_program_!$1:$1048576,8,FALSE)</f>
        <v>35000</v>
      </c>
      <c r="O325" s="7"/>
      <c r="P325" s="7">
        <f t="shared" si="5"/>
        <v>2202000</v>
      </c>
    </row>
    <row r="326" spans="1:16" ht="45" customHeight="1" x14ac:dyDescent="0.25">
      <c r="A326" s="1">
        <v>4651772</v>
      </c>
      <c r="B326" s="1" t="s">
        <v>436</v>
      </c>
      <c r="C326" s="1" t="s">
        <v>85</v>
      </c>
      <c r="D326" s="1" t="s">
        <v>95</v>
      </c>
      <c r="E326" s="1" t="s">
        <v>569</v>
      </c>
      <c r="F326" s="9">
        <v>4.7350000000000003</v>
      </c>
      <c r="G326" s="16">
        <v>3.6</v>
      </c>
      <c r="H326" s="7">
        <v>953700</v>
      </c>
      <c r="I326" s="7">
        <v>2910616.7265047519</v>
      </c>
      <c r="J326" s="6">
        <v>1798000</v>
      </c>
      <c r="K326" s="7">
        <v>1557000</v>
      </c>
      <c r="L326" s="13">
        <v>55000</v>
      </c>
      <c r="M326" s="7">
        <v>29000</v>
      </c>
      <c r="N326" s="7">
        <f>VLOOKUP(A:A,[1]dotacni_rizeni_2026_KU_program_!$1:$1048576,8,FALSE)</f>
        <v>26000</v>
      </c>
      <c r="O326" s="7"/>
      <c r="P326" s="7">
        <f t="shared" si="5"/>
        <v>1612000</v>
      </c>
    </row>
    <row r="327" spans="1:16" ht="45" customHeight="1" x14ac:dyDescent="0.25">
      <c r="A327" s="1">
        <v>6520881</v>
      </c>
      <c r="B327" s="1" t="s">
        <v>437</v>
      </c>
      <c r="C327" s="1" t="s">
        <v>92</v>
      </c>
      <c r="D327" s="1" t="s">
        <v>438</v>
      </c>
      <c r="E327" s="1" t="s">
        <v>569</v>
      </c>
      <c r="F327" s="9">
        <v>3.3000000000000003</v>
      </c>
      <c r="G327" s="16">
        <v>2.95</v>
      </c>
      <c r="H327" s="7">
        <v>953700</v>
      </c>
      <c r="I327" s="7">
        <v>2813415</v>
      </c>
      <c r="J327" s="6">
        <v>1944064</v>
      </c>
      <c r="K327" s="7">
        <v>1683000</v>
      </c>
      <c r="L327" s="13">
        <v>60000</v>
      </c>
      <c r="M327" s="7">
        <v>32000</v>
      </c>
      <c r="N327" s="7">
        <f>VLOOKUP(A:A,[1]dotacni_rizeni_2026_KU_program_!$1:$1048576,8,FALSE)</f>
        <v>28000</v>
      </c>
      <c r="O327" s="7"/>
      <c r="P327" s="7">
        <f t="shared" si="5"/>
        <v>1743000</v>
      </c>
    </row>
    <row r="328" spans="1:16" ht="45" customHeight="1" x14ac:dyDescent="0.25">
      <c r="A328" s="1">
        <v>9313851</v>
      </c>
      <c r="B328" s="1" t="s">
        <v>437</v>
      </c>
      <c r="C328" s="1" t="s">
        <v>439</v>
      </c>
      <c r="D328" s="1" t="s">
        <v>440</v>
      </c>
      <c r="E328" s="1" t="s">
        <v>569</v>
      </c>
      <c r="F328" s="9">
        <v>9.1</v>
      </c>
      <c r="G328" s="16">
        <v>5.8</v>
      </c>
      <c r="H328" s="7">
        <v>953700</v>
      </c>
      <c r="I328" s="7">
        <v>5531460</v>
      </c>
      <c r="J328" s="6">
        <v>1723774</v>
      </c>
      <c r="K328" s="7">
        <v>1493000</v>
      </c>
      <c r="L328" s="13">
        <v>52000</v>
      </c>
      <c r="M328" s="7">
        <v>28000</v>
      </c>
      <c r="N328" s="7">
        <f>VLOOKUP(A:A,[1]dotacni_rizeni_2026_KU_program_!$1:$1048576,8,FALSE)</f>
        <v>24000</v>
      </c>
      <c r="O328" s="7"/>
      <c r="P328" s="7">
        <f t="shared" si="5"/>
        <v>1545000</v>
      </c>
    </row>
    <row r="329" spans="1:16" ht="45" customHeight="1" x14ac:dyDescent="0.25">
      <c r="A329" s="1">
        <v>2860451</v>
      </c>
      <c r="B329" s="1" t="s">
        <v>441</v>
      </c>
      <c r="C329" s="1" t="s">
        <v>7</v>
      </c>
      <c r="D329" s="1" t="s">
        <v>442</v>
      </c>
      <c r="E329" s="1" t="s">
        <v>569</v>
      </c>
      <c r="F329" s="9">
        <v>10.7</v>
      </c>
      <c r="G329" s="16">
        <v>3</v>
      </c>
      <c r="H329" s="7">
        <v>1096755</v>
      </c>
      <c r="I329" s="7">
        <v>3290265</v>
      </c>
      <c r="J329" s="6">
        <v>2245621</v>
      </c>
      <c r="K329" s="7">
        <v>1945000</v>
      </c>
      <c r="L329" s="13">
        <v>68000</v>
      </c>
      <c r="M329" s="7">
        <v>36000</v>
      </c>
      <c r="N329" s="7">
        <f>VLOOKUP(A:A,[1]dotacni_rizeni_2026_KU_program_!$1:$1048576,8,FALSE)</f>
        <v>32000</v>
      </c>
      <c r="O329" s="7"/>
      <c r="P329" s="7">
        <f t="shared" si="5"/>
        <v>2013000</v>
      </c>
    </row>
    <row r="330" spans="1:16" ht="45" customHeight="1" x14ac:dyDescent="0.25">
      <c r="A330" s="1">
        <v>7147115</v>
      </c>
      <c r="B330" s="1" t="s">
        <v>441</v>
      </c>
      <c r="C330" s="1" t="s">
        <v>9</v>
      </c>
      <c r="D330" s="1" t="s">
        <v>443</v>
      </c>
      <c r="E330" s="1" t="s">
        <v>569</v>
      </c>
      <c r="F330" s="9">
        <v>3.25</v>
      </c>
      <c r="G330" s="16">
        <v>2.5</v>
      </c>
      <c r="H330" s="7">
        <v>953700</v>
      </c>
      <c r="I330" s="7">
        <v>2384250</v>
      </c>
      <c r="J330" s="6">
        <v>1659394</v>
      </c>
      <c r="K330" s="7">
        <v>1156000</v>
      </c>
      <c r="L330" s="13">
        <v>41000</v>
      </c>
      <c r="M330" s="7">
        <v>22000</v>
      </c>
      <c r="N330" s="7">
        <f>VLOOKUP(A:A,[1]dotacni_rizeni_2026_KU_program_!$1:$1048576,8,FALSE)</f>
        <v>19000</v>
      </c>
      <c r="O330" s="7"/>
      <c r="P330" s="7">
        <f t="shared" si="5"/>
        <v>1197000</v>
      </c>
    </row>
    <row r="331" spans="1:16" ht="45" customHeight="1" x14ac:dyDescent="0.25">
      <c r="A331" s="1">
        <v>1046995</v>
      </c>
      <c r="B331" s="1" t="s">
        <v>444</v>
      </c>
      <c r="C331" s="1" t="s">
        <v>439</v>
      </c>
      <c r="D331" s="1" t="s">
        <v>445</v>
      </c>
      <c r="E331" s="1" t="s">
        <v>569</v>
      </c>
      <c r="F331" s="9">
        <v>9.6349999999999998</v>
      </c>
      <c r="G331" s="16">
        <v>7.3</v>
      </c>
      <c r="H331" s="7">
        <v>953700</v>
      </c>
      <c r="I331" s="7">
        <v>6962010</v>
      </c>
      <c r="J331" s="6">
        <v>3950849</v>
      </c>
      <c r="K331" s="7">
        <v>3422000</v>
      </c>
      <c r="L331" s="13">
        <v>120000</v>
      </c>
      <c r="M331" s="7">
        <v>64000</v>
      </c>
      <c r="N331" s="7">
        <f>VLOOKUP(A:A,[1]dotacni_rizeni_2026_KU_program_!$1:$1048576,8,FALSE)</f>
        <v>56000</v>
      </c>
      <c r="O331" s="7"/>
      <c r="P331" s="7">
        <f t="shared" si="5"/>
        <v>3542000</v>
      </c>
    </row>
    <row r="332" spans="1:16" ht="45" customHeight="1" x14ac:dyDescent="0.25">
      <c r="A332" s="1">
        <v>2527240</v>
      </c>
      <c r="B332" s="1" t="s">
        <v>444</v>
      </c>
      <c r="C332" s="1" t="s">
        <v>9</v>
      </c>
      <c r="D332" s="1" t="s">
        <v>446</v>
      </c>
      <c r="E332" s="1" t="s">
        <v>569</v>
      </c>
      <c r="F332" s="9">
        <v>6.4</v>
      </c>
      <c r="G332" s="16">
        <v>5</v>
      </c>
      <c r="H332" s="7">
        <v>953700</v>
      </c>
      <c r="I332" s="7">
        <v>4768500</v>
      </c>
      <c r="J332" s="6">
        <v>2777893</v>
      </c>
      <c r="K332" s="7">
        <v>2406000</v>
      </c>
      <c r="L332" s="13">
        <v>84000</v>
      </c>
      <c r="M332" s="7">
        <v>45000</v>
      </c>
      <c r="N332" s="7">
        <f>VLOOKUP(A:A,[1]dotacni_rizeni_2026_KU_program_!$1:$1048576,8,FALSE)</f>
        <v>39000</v>
      </c>
      <c r="O332" s="7"/>
      <c r="P332" s="7">
        <f t="shared" si="5"/>
        <v>2490000</v>
      </c>
    </row>
    <row r="333" spans="1:16" ht="45" customHeight="1" x14ac:dyDescent="0.25">
      <c r="A333" s="1">
        <v>5747380</v>
      </c>
      <c r="B333" s="1" t="s">
        <v>444</v>
      </c>
      <c r="C333" s="1" t="s">
        <v>34</v>
      </c>
      <c r="D333" s="1" t="s">
        <v>447</v>
      </c>
      <c r="E333" s="1" t="s">
        <v>569</v>
      </c>
      <c r="F333" s="9">
        <v>10.91</v>
      </c>
      <c r="G333" s="16">
        <v>5.8</v>
      </c>
      <c r="H333" s="7">
        <v>953700</v>
      </c>
      <c r="I333" s="7">
        <v>5531460</v>
      </c>
      <c r="J333" s="6">
        <v>3590338</v>
      </c>
      <c r="K333" s="7">
        <v>3109000</v>
      </c>
      <c r="L333" s="13">
        <v>110000</v>
      </c>
      <c r="M333" s="7">
        <v>59000</v>
      </c>
      <c r="N333" s="7">
        <f>VLOOKUP(A:A,[1]dotacni_rizeni_2026_KU_program_!$1:$1048576,8,FALSE)</f>
        <v>51000</v>
      </c>
      <c r="O333" s="7"/>
      <c r="P333" s="7">
        <f t="shared" si="5"/>
        <v>3219000</v>
      </c>
    </row>
    <row r="334" spans="1:16" ht="45" customHeight="1" x14ac:dyDescent="0.25">
      <c r="A334" s="1">
        <v>2093644</v>
      </c>
      <c r="B334" s="1" t="s">
        <v>448</v>
      </c>
      <c r="C334" s="1" t="s">
        <v>24</v>
      </c>
      <c r="D334" s="1" t="s">
        <v>449</v>
      </c>
      <c r="E334" s="1" t="s">
        <v>569</v>
      </c>
      <c r="F334" s="9">
        <v>27.2</v>
      </c>
      <c r="G334" s="16">
        <v>13.5</v>
      </c>
      <c r="H334" s="7">
        <v>1144440</v>
      </c>
      <c r="I334" s="7">
        <v>14407660.588235294</v>
      </c>
      <c r="J334" s="6">
        <v>10035000</v>
      </c>
      <c r="K334" s="7">
        <v>8692000</v>
      </c>
      <c r="L334" s="13">
        <v>305000</v>
      </c>
      <c r="M334" s="7">
        <v>162000</v>
      </c>
      <c r="N334" s="7">
        <f>VLOOKUP(A:A,[1]dotacni_rizeni_2026_KU_program_!$1:$1048576,8,FALSE)</f>
        <v>143000</v>
      </c>
      <c r="O334" s="7"/>
      <c r="P334" s="7">
        <f t="shared" si="5"/>
        <v>8997000</v>
      </c>
    </row>
    <row r="335" spans="1:16" ht="45" customHeight="1" x14ac:dyDescent="0.25">
      <c r="A335" s="1">
        <v>6513502</v>
      </c>
      <c r="B335" s="1" t="s">
        <v>448</v>
      </c>
      <c r="C335" s="1" t="s">
        <v>4</v>
      </c>
      <c r="D335" s="1" t="s">
        <v>450</v>
      </c>
      <c r="E335" s="1" t="s">
        <v>567</v>
      </c>
      <c r="F335" s="7">
        <v>44000</v>
      </c>
      <c r="G335" s="15">
        <v>33000</v>
      </c>
      <c r="H335" s="7">
        <v>750</v>
      </c>
      <c r="I335" s="7">
        <v>20460000</v>
      </c>
      <c r="J335" s="6">
        <v>18635000</v>
      </c>
      <c r="K335" s="7">
        <v>10418000</v>
      </c>
      <c r="L335" s="13">
        <v>367000</v>
      </c>
      <c r="M335" s="7">
        <v>195000</v>
      </c>
      <c r="N335" s="7">
        <f>VLOOKUP(A:A,[1]dotacni_rizeni_2026_KU_program_!$1:$1048576,8,FALSE)</f>
        <v>172000</v>
      </c>
      <c r="O335" s="7"/>
      <c r="P335" s="7">
        <f t="shared" si="5"/>
        <v>10785000</v>
      </c>
    </row>
    <row r="336" spans="1:16" ht="45" customHeight="1" x14ac:dyDescent="0.25">
      <c r="A336" s="1">
        <v>1442258</v>
      </c>
      <c r="B336" s="1" t="s">
        <v>451</v>
      </c>
      <c r="C336" s="1" t="s">
        <v>92</v>
      </c>
      <c r="D336" s="1" t="s">
        <v>452</v>
      </c>
      <c r="E336" s="1" t="s">
        <v>569</v>
      </c>
      <c r="F336" s="9">
        <v>4.91</v>
      </c>
      <c r="G336" s="16">
        <v>4.8899999999999997</v>
      </c>
      <c r="H336" s="7">
        <v>953700</v>
      </c>
      <c r="I336" s="7">
        <v>4663593</v>
      </c>
      <c r="J336" s="6">
        <v>3490000</v>
      </c>
      <c r="K336" s="7">
        <v>2262000</v>
      </c>
      <c r="L336" s="13">
        <v>79000</v>
      </c>
      <c r="M336" s="7">
        <v>42000</v>
      </c>
      <c r="N336" s="7">
        <f>VLOOKUP(A:A,[1]dotacni_rizeni_2026_KU_program_!$1:$1048576,8,FALSE)</f>
        <v>37000</v>
      </c>
      <c r="O336" s="7"/>
      <c r="P336" s="7">
        <f t="shared" si="5"/>
        <v>2341000</v>
      </c>
    </row>
    <row r="337" spans="1:16" ht="45" customHeight="1" x14ac:dyDescent="0.25">
      <c r="A337" s="1">
        <v>2750905</v>
      </c>
      <c r="B337" s="1" t="s">
        <v>451</v>
      </c>
      <c r="C337" s="1" t="s">
        <v>11</v>
      </c>
      <c r="D337" s="1" t="s">
        <v>453</v>
      </c>
      <c r="E337" s="1" t="s">
        <v>568</v>
      </c>
      <c r="F337" s="1">
        <v>11</v>
      </c>
      <c r="G337" s="14">
        <v>11</v>
      </c>
      <c r="H337" s="7">
        <v>275400</v>
      </c>
      <c r="I337" s="7">
        <v>3029400</v>
      </c>
      <c r="J337" s="6">
        <v>1645000</v>
      </c>
      <c r="K337" s="7">
        <v>1336000</v>
      </c>
      <c r="L337" s="13">
        <v>47000</v>
      </c>
      <c r="M337" s="7">
        <v>25000</v>
      </c>
      <c r="N337" s="7">
        <f>VLOOKUP(A:A,[1]dotacni_rizeni_2026_KU_program_!$1:$1048576,8,FALSE)</f>
        <v>22000</v>
      </c>
      <c r="O337" s="7"/>
      <c r="P337" s="7">
        <f t="shared" si="5"/>
        <v>1383000</v>
      </c>
    </row>
    <row r="338" spans="1:16" ht="45" customHeight="1" x14ac:dyDescent="0.25">
      <c r="A338" s="1">
        <v>4697323</v>
      </c>
      <c r="B338" s="1" t="s">
        <v>451</v>
      </c>
      <c r="C338" s="1" t="s">
        <v>92</v>
      </c>
      <c r="D338" s="1" t="s">
        <v>454</v>
      </c>
      <c r="E338" s="1" t="s">
        <v>569</v>
      </c>
      <c r="F338" s="9">
        <v>5.82</v>
      </c>
      <c r="G338" s="16">
        <v>5.8</v>
      </c>
      <c r="H338" s="7">
        <v>953700</v>
      </c>
      <c r="I338" s="7">
        <v>5531460</v>
      </c>
      <c r="J338" s="6">
        <v>3232280</v>
      </c>
      <c r="K338" s="7">
        <v>2799000</v>
      </c>
      <c r="L338" s="13">
        <v>99000</v>
      </c>
      <c r="M338" s="7">
        <v>53000</v>
      </c>
      <c r="N338" s="7">
        <f>VLOOKUP(A:A,[1]dotacni_rizeni_2026_KU_program_!$1:$1048576,8,FALSE)</f>
        <v>46000</v>
      </c>
      <c r="O338" s="7"/>
      <c r="P338" s="7">
        <f t="shared" si="5"/>
        <v>2898000</v>
      </c>
    </row>
    <row r="339" spans="1:16" ht="45" customHeight="1" x14ac:dyDescent="0.25">
      <c r="A339" s="1">
        <v>5328826</v>
      </c>
      <c r="B339" s="1" t="s">
        <v>451</v>
      </c>
      <c r="C339" s="1" t="s">
        <v>134</v>
      </c>
      <c r="D339" s="1" t="s">
        <v>455</v>
      </c>
      <c r="E339" s="1" t="s">
        <v>569</v>
      </c>
      <c r="F339" s="9">
        <v>8.35</v>
      </c>
      <c r="G339" s="16">
        <v>3</v>
      </c>
      <c r="H339" s="7">
        <v>953700</v>
      </c>
      <c r="I339" s="7">
        <v>2861100</v>
      </c>
      <c r="J339" s="6">
        <v>1981220</v>
      </c>
      <c r="K339" s="7">
        <v>1716000</v>
      </c>
      <c r="L339" s="13">
        <v>60000</v>
      </c>
      <c r="M339" s="7">
        <v>32000</v>
      </c>
      <c r="N339" s="7">
        <f>VLOOKUP(A:A,[1]dotacni_rizeni_2026_KU_program_!$1:$1048576,8,FALSE)</f>
        <v>28000</v>
      </c>
      <c r="O339" s="7"/>
      <c r="P339" s="7">
        <f t="shared" si="5"/>
        <v>1776000</v>
      </c>
    </row>
    <row r="340" spans="1:16" ht="45" customHeight="1" x14ac:dyDescent="0.25">
      <c r="A340" s="1">
        <v>6259033</v>
      </c>
      <c r="B340" s="1" t="s">
        <v>451</v>
      </c>
      <c r="C340" s="1" t="s">
        <v>92</v>
      </c>
      <c r="D340" s="1" t="s">
        <v>456</v>
      </c>
      <c r="E340" s="1" t="s">
        <v>569</v>
      </c>
      <c r="F340" s="9">
        <v>5.69</v>
      </c>
      <c r="G340" s="16">
        <v>5.67</v>
      </c>
      <c r="H340" s="7">
        <v>953700</v>
      </c>
      <c r="I340" s="7">
        <v>5407479</v>
      </c>
      <c r="J340" s="6">
        <v>3862380</v>
      </c>
      <c r="K340" s="7">
        <v>3278000</v>
      </c>
      <c r="L340" s="13">
        <v>115000</v>
      </c>
      <c r="M340" s="7">
        <v>62000</v>
      </c>
      <c r="N340" s="7">
        <f>VLOOKUP(A:A,[1]dotacni_rizeni_2026_KU_program_!$1:$1048576,8,FALSE)</f>
        <v>53000</v>
      </c>
      <c r="O340" s="7"/>
      <c r="P340" s="7">
        <f t="shared" si="5"/>
        <v>3393000</v>
      </c>
    </row>
    <row r="341" spans="1:16" ht="45" customHeight="1" x14ac:dyDescent="0.25">
      <c r="A341" s="1">
        <v>6450416</v>
      </c>
      <c r="B341" s="1" t="s">
        <v>451</v>
      </c>
      <c r="C341" s="1" t="s">
        <v>9</v>
      </c>
      <c r="D341" s="1" t="s">
        <v>457</v>
      </c>
      <c r="E341" s="1" t="s">
        <v>569</v>
      </c>
      <c r="F341" s="9">
        <v>2.3400000000000003</v>
      </c>
      <c r="G341" s="16">
        <v>2.3199999999999998</v>
      </c>
      <c r="H341" s="7">
        <v>953700</v>
      </c>
      <c r="I341" s="7">
        <v>2212584</v>
      </c>
      <c r="J341" s="6">
        <v>1709680</v>
      </c>
      <c r="K341" s="7">
        <v>1341000</v>
      </c>
      <c r="L341" s="13">
        <v>47000</v>
      </c>
      <c r="M341" s="7">
        <v>25000</v>
      </c>
      <c r="N341" s="7">
        <f>VLOOKUP(A:A,[1]dotacni_rizeni_2026_KU_program_!$1:$1048576,8,FALSE)</f>
        <v>22000</v>
      </c>
      <c r="O341" s="7"/>
      <c r="P341" s="7">
        <f t="shared" si="5"/>
        <v>1388000</v>
      </c>
    </row>
    <row r="342" spans="1:16" ht="45" customHeight="1" x14ac:dyDescent="0.25">
      <c r="A342" s="1">
        <v>6589804</v>
      </c>
      <c r="B342" s="1" t="s">
        <v>451</v>
      </c>
      <c r="C342" s="1" t="s">
        <v>34</v>
      </c>
      <c r="D342" s="1" t="s">
        <v>458</v>
      </c>
      <c r="E342" s="1" t="s">
        <v>569</v>
      </c>
      <c r="F342" s="9">
        <v>2.4499999999999997</v>
      </c>
      <c r="G342" s="16">
        <v>2.4300000000000002</v>
      </c>
      <c r="H342" s="7">
        <v>953700</v>
      </c>
      <c r="I342" s="7">
        <v>2317491</v>
      </c>
      <c r="J342" s="6">
        <v>1636990</v>
      </c>
      <c r="K342" s="7">
        <v>1405000</v>
      </c>
      <c r="L342" s="13">
        <v>49000</v>
      </c>
      <c r="M342" s="7">
        <v>26000</v>
      </c>
      <c r="N342" s="7">
        <f>VLOOKUP(A:A,[1]dotacni_rizeni_2026_KU_program_!$1:$1048576,8,FALSE)</f>
        <v>23000</v>
      </c>
      <c r="O342" s="7"/>
      <c r="P342" s="7">
        <f t="shared" si="5"/>
        <v>1454000</v>
      </c>
    </row>
    <row r="343" spans="1:16" ht="45" customHeight="1" x14ac:dyDescent="0.25">
      <c r="A343" s="1">
        <v>8619914</v>
      </c>
      <c r="B343" s="1" t="s">
        <v>451</v>
      </c>
      <c r="C343" s="1" t="s">
        <v>34</v>
      </c>
      <c r="D343" s="1" t="s">
        <v>459</v>
      </c>
      <c r="E343" s="1" t="s">
        <v>569</v>
      </c>
      <c r="F343" s="9">
        <v>3.05</v>
      </c>
      <c r="G343" s="16">
        <v>3.03</v>
      </c>
      <c r="H343" s="7">
        <v>953700</v>
      </c>
      <c r="I343" s="7">
        <v>2889711</v>
      </c>
      <c r="J343" s="6">
        <v>1678650</v>
      </c>
      <c r="K343" s="7">
        <v>1454000</v>
      </c>
      <c r="L343" s="13">
        <v>51000</v>
      </c>
      <c r="M343" s="7">
        <v>27000</v>
      </c>
      <c r="N343" s="7">
        <f>VLOOKUP(A:A,[1]dotacni_rizeni_2026_KU_program_!$1:$1048576,8,FALSE)</f>
        <v>24000</v>
      </c>
      <c r="O343" s="7"/>
      <c r="P343" s="7">
        <f t="shared" si="5"/>
        <v>1505000</v>
      </c>
    </row>
    <row r="344" spans="1:16" ht="45" customHeight="1" x14ac:dyDescent="0.25">
      <c r="A344" s="1">
        <v>9417184</v>
      </c>
      <c r="B344" s="1" t="s">
        <v>451</v>
      </c>
      <c r="C344" s="1" t="s">
        <v>92</v>
      </c>
      <c r="D344" s="1" t="s">
        <v>460</v>
      </c>
      <c r="E344" s="1" t="s">
        <v>569</v>
      </c>
      <c r="F344" s="9">
        <v>2.62</v>
      </c>
      <c r="G344" s="16">
        <v>2.6</v>
      </c>
      <c r="H344" s="7">
        <v>953700</v>
      </c>
      <c r="I344" s="7">
        <v>2479620</v>
      </c>
      <c r="J344" s="6">
        <v>1777810</v>
      </c>
      <c r="K344" s="7">
        <v>1503000</v>
      </c>
      <c r="L344" s="13">
        <v>53000</v>
      </c>
      <c r="M344" s="7">
        <v>28000</v>
      </c>
      <c r="N344" s="7">
        <f>VLOOKUP(A:A,[1]dotacni_rizeni_2026_KU_program_!$1:$1048576,8,FALSE)</f>
        <v>25000</v>
      </c>
      <c r="O344" s="7"/>
      <c r="P344" s="7">
        <f t="shared" si="5"/>
        <v>1556000</v>
      </c>
    </row>
    <row r="345" spans="1:16" ht="45" customHeight="1" x14ac:dyDescent="0.25">
      <c r="A345" s="1">
        <v>1542675</v>
      </c>
      <c r="B345" s="1" t="s">
        <v>461</v>
      </c>
      <c r="C345" s="1" t="s">
        <v>26</v>
      </c>
      <c r="D345" s="1" t="s">
        <v>462</v>
      </c>
      <c r="E345" s="1" t="s">
        <v>569</v>
      </c>
      <c r="F345" s="9">
        <v>4</v>
      </c>
      <c r="G345" s="16">
        <v>4</v>
      </c>
      <c r="H345" s="7">
        <v>953700</v>
      </c>
      <c r="I345" s="7">
        <v>3814800</v>
      </c>
      <c r="J345" s="6">
        <v>2670360</v>
      </c>
      <c r="K345" s="7">
        <v>2313000</v>
      </c>
      <c r="L345" s="13">
        <v>81000</v>
      </c>
      <c r="M345" s="7">
        <v>43000</v>
      </c>
      <c r="N345" s="7">
        <f>VLOOKUP(A:A,[1]dotacni_rizeni_2026_KU_program_!$1:$1048576,8,FALSE)</f>
        <v>38000</v>
      </c>
      <c r="O345" s="7"/>
      <c r="P345" s="7">
        <f t="shared" si="5"/>
        <v>2394000</v>
      </c>
    </row>
    <row r="346" spans="1:16" ht="45" customHeight="1" x14ac:dyDescent="0.25">
      <c r="A346" s="1">
        <v>6539865</v>
      </c>
      <c r="B346" s="1" t="s">
        <v>461</v>
      </c>
      <c r="C346" s="1" t="s">
        <v>85</v>
      </c>
      <c r="D346" s="1" t="s">
        <v>463</v>
      </c>
      <c r="E346" s="1" t="s">
        <v>569</v>
      </c>
      <c r="F346" s="9">
        <v>3.5</v>
      </c>
      <c r="G346" s="16">
        <v>3.5</v>
      </c>
      <c r="H346" s="7">
        <v>953700</v>
      </c>
      <c r="I346" s="7">
        <v>3100450</v>
      </c>
      <c r="J346" s="6">
        <v>2195391</v>
      </c>
      <c r="K346" s="7">
        <v>1691000</v>
      </c>
      <c r="L346" s="13">
        <v>60000</v>
      </c>
      <c r="M346" s="7">
        <v>32000</v>
      </c>
      <c r="N346" s="7">
        <f>VLOOKUP(A:A,[1]dotacni_rizeni_2026_KU_program_!$1:$1048576,8,FALSE)</f>
        <v>28000</v>
      </c>
      <c r="O346" s="7"/>
      <c r="P346" s="7">
        <f t="shared" si="5"/>
        <v>1751000</v>
      </c>
    </row>
    <row r="347" spans="1:16" ht="45" customHeight="1" x14ac:dyDescent="0.25">
      <c r="A347" s="1">
        <v>4928294</v>
      </c>
      <c r="B347" s="1" t="s">
        <v>464</v>
      </c>
      <c r="C347" s="1" t="s">
        <v>36</v>
      </c>
      <c r="D347" s="1" t="s">
        <v>465</v>
      </c>
      <c r="E347" s="1" t="s">
        <v>569</v>
      </c>
      <c r="F347" s="9">
        <v>5.0030000000000001</v>
      </c>
      <c r="G347" s="16">
        <v>4</v>
      </c>
      <c r="H347" s="7">
        <v>953700</v>
      </c>
      <c r="I347" s="7">
        <v>3814800</v>
      </c>
      <c r="J347" s="6">
        <v>2500000</v>
      </c>
      <c r="K347" s="7">
        <v>1850000</v>
      </c>
      <c r="L347" s="13">
        <v>65000</v>
      </c>
      <c r="M347" s="7">
        <v>35000</v>
      </c>
      <c r="N347" s="7">
        <f>VLOOKUP(A:A,[1]dotacni_rizeni_2026_KU_program_!$1:$1048576,8,FALSE)</f>
        <v>30000</v>
      </c>
      <c r="O347" s="7"/>
      <c r="P347" s="7">
        <f t="shared" si="5"/>
        <v>1915000</v>
      </c>
    </row>
    <row r="348" spans="1:16" ht="45" customHeight="1" x14ac:dyDescent="0.25">
      <c r="A348" s="1">
        <v>6132617</v>
      </c>
      <c r="B348" s="1" t="s">
        <v>464</v>
      </c>
      <c r="C348" s="1" t="s">
        <v>92</v>
      </c>
      <c r="D348" s="1" t="s">
        <v>466</v>
      </c>
      <c r="E348" s="1" t="s">
        <v>569</v>
      </c>
      <c r="F348" s="9">
        <v>5.6660000000000004</v>
      </c>
      <c r="G348" s="16">
        <v>4</v>
      </c>
      <c r="H348" s="7">
        <v>953700</v>
      </c>
      <c r="I348" s="7">
        <v>3814800</v>
      </c>
      <c r="J348" s="6">
        <v>2900000</v>
      </c>
      <c r="K348" s="7">
        <v>1850000</v>
      </c>
      <c r="L348" s="13">
        <v>65000</v>
      </c>
      <c r="M348" s="7">
        <v>35000</v>
      </c>
      <c r="N348" s="7">
        <f>VLOOKUP(A:A,[1]dotacni_rizeni_2026_KU_program_!$1:$1048576,8,FALSE)</f>
        <v>30000</v>
      </c>
      <c r="O348" s="7"/>
      <c r="P348" s="7">
        <f t="shared" si="5"/>
        <v>1915000</v>
      </c>
    </row>
    <row r="349" spans="1:16" ht="45" customHeight="1" x14ac:dyDescent="0.25">
      <c r="A349" s="1">
        <v>7394256</v>
      </c>
      <c r="B349" s="1" t="s">
        <v>464</v>
      </c>
      <c r="C349" s="1" t="s">
        <v>9</v>
      </c>
      <c r="D349" s="1" t="s">
        <v>467</v>
      </c>
      <c r="E349" s="1" t="s">
        <v>569</v>
      </c>
      <c r="F349" s="9">
        <v>8.3450000000000006</v>
      </c>
      <c r="G349" s="16">
        <v>5</v>
      </c>
      <c r="H349" s="7">
        <v>953700</v>
      </c>
      <c r="I349" s="7">
        <v>4768500</v>
      </c>
      <c r="J349" s="6">
        <v>2450000</v>
      </c>
      <c r="K349" s="7">
        <v>2122000</v>
      </c>
      <c r="L349" s="13">
        <v>74000</v>
      </c>
      <c r="M349" s="7">
        <v>39000</v>
      </c>
      <c r="N349" s="7">
        <f>VLOOKUP(A:A,[1]dotacni_rizeni_2026_KU_program_!$1:$1048576,8,FALSE)</f>
        <v>35000</v>
      </c>
      <c r="O349" s="7"/>
      <c r="P349" s="7">
        <f t="shared" si="5"/>
        <v>2196000</v>
      </c>
    </row>
    <row r="350" spans="1:16" ht="45" customHeight="1" x14ac:dyDescent="0.25">
      <c r="A350" s="1">
        <v>2775878</v>
      </c>
      <c r="B350" s="1" t="s">
        <v>468</v>
      </c>
      <c r="C350" s="19" t="s">
        <v>26</v>
      </c>
      <c r="D350" s="1" t="s">
        <v>469</v>
      </c>
      <c r="E350" s="1" t="s">
        <v>569</v>
      </c>
      <c r="F350" s="9">
        <v>1</v>
      </c>
      <c r="G350" s="16">
        <v>1</v>
      </c>
      <c r="H350" s="7">
        <v>953700</v>
      </c>
      <c r="I350" s="7">
        <v>953700</v>
      </c>
      <c r="J350" s="6">
        <v>849000</v>
      </c>
      <c r="K350" s="7">
        <v>578000</v>
      </c>
      <c r="L350" s="13">
        <v>20000</v>
      </c>
      <c r="M350" s="7">
        <v>11000</v>
      </c>
      <c r="N350" s="7">
        <f>VLOOKUP(A:A,[1]dotacni_rizeni_2026_KU_program_!$1:$1048576,8,FALSE)</f>
        <v>9000</v>
      </c>
      <c r="O350" s="7"/>
      <c r="P350" s="7">
        <f t="shared" si="5"/>
        <v>598000</v>
      </c>
    </row>
    <row r="351" spans="1:16" ht="45" customHeight="1" x14ac:dyDescent="0.25">
      <c r="A351" s="1">
        <v>3038989</v>
      </c>
      <c r="B351" s="1" t="s">
        <v>470</v>
      </c>
      <c r="C351" s="1" t="s">
        <v>17</v>
      </c>
      <c r="D351" s="1" t="s">
        <v>471</v>
      </c>
      <c r="E351" s="1" t="s">
        <v>569</v>
      </c>
      <c r="F351" s="9">
        <v>2.75</v>
      </c>
      <c r="G351" s="16">
        <v>2.6</v>
      </c>
      <c r="H351" s="7">
        <v>953700</v>
      </c>
      <c r="I351" s="7">
        <v>2479620</v>
      </c>
      <c r="J351" s="6">
        <v>1650000</v>
      </c>
      <c r="K351" s="7">
        <v>1429000</v>
      </c>
      <c r="L351" s="13">
        <v>50000</v>
      </c>
      <c r="M351" s="7">
        <v>26000</v>
      </c>
      <c r="N351" s="7">
        <f>VLOOKUP(A:A,[1]dotacni_rizeni_2026_KU_program_!$1:$1048576,8,FALSE)</f>
        <v>24000</v>
      </c>
      <c r="O351" s="7"/>
      <c r="P351" s="7">
        <f t="shared" si="5"/>
        <v>1479000</v>
      </c>
    </row>
    <row r="352" spans="1:16" ht="45" customHeight="1" x14ac:dyDescent="0.25">
      <c r="A352" s="1">
        <v>5957394</v>
      </c>
      <c r="B352" s="1" t="s">
        <v>470</v>
      </c>
      <c r="C352" s="1" t="s">
        <v>9</v>
      </c>
      <c r="D352" s="1" t="s">
        <v>472</v>
      </c>
      <c r="E352" s="1" t="s">
        <v>569</v>
      </c>
      <c r="F352" s="9">
        <v>2.5</v>
      </c>
      <c r="G352" s="16">
        <v>2</v>
      </c>
      <c r="H352" s="7">
        <v>953700</v>
      </c>
      <c r="I352" s="7">
        <v>1907400</v>
      </c>
      <c r="J352" s="6">
        <v>1140000</v>
      </c>
      <c r="K352" s="7">
        <v>987000</v>
      </c>
      <c r="L352" s="13">
        <v>35000</v>
      </c>
      <c r="M352" s="7">
        <v>18000</v>
      </c>
      <c r="N352" s="7">
        <f>VLOOKUP(A:A,[1]dotacni_rizeni_2026_KU_program_!$1:$1048576,8,FALSE)</f>
        <v>17000</v>
      </c>
      <c r="O352" s="7"/>
      <c r="P352" s="7">
        <f t="shared" si="5"/>
        <v>1022000</v>
      </c>
    </row>
    <row r="353" spans="1:16" ht="45" customHeight="1" x14ac:dyDescent="0.25">
      <c r="A353" s="1">
        <v>2561884</v>
      </c>
      <c r="B353" s="1" t="s">
        <v>473</v>
      </c>
      <c r="C353" s="1" t="s">
        <v>9</v>
      </c>
      <c r="D353" s="1" t="s">
        <v>474</v>
      </c>
      <c r="E353" s="1" t="s">
        <v>569</v>
      </c>
      <c r="F353" s="9">
        <v>8.6</v>
      </c>
      <c r="G353" s="16">
        <v>7.4</v>
      </c>
      <c r="H353" s="7">
        <v>953700</v>
      </c>
      <c r="I353" s="7">
        <v>7057380</v>
      </c>
      <c r="J353" s="6">
        <v>4940000</v>
      </c>
      <c r="K353" s="7">
        <v>3851000</v>
      </c>
      <c r="L353" s="13">
        <v>135000</v>
      </c>
      <c r="M353" s="7">
        <v>72000</v>
      </c>
      <c r="N353" s="7">
        <f>VLOOKUP(A:A,[1]dotacni_rizeni_2026_KU_program_!$1:$1048576,8,FALSE)</f>
        <v>63000</v>
      </c>
      <c r="O353" s="7"/>
      <c r="P353" s="7">
        <f t="shared" si="5"/>
        <v>3986000</v>
      </c>
    </row>
    <row r="354" spans="1:16" ht="45" customHeight="1" x14ac:dyDescent="0.25">
      <c r="A354" s="1">
        <v>5163191</v>
      </c>
      <c r="B354" s="1" t="s">
        <v>473</v>
      </c>
      <c r="C354" s="1" t="s">
        <v>11</v>
      </c>
      <c r="D354" s="1" t="s">
        <v>475</v>
      </c>
      <c r="E354" s="1" t="s">
        <v>568</v>
      </c>
      <c r="F354" s="1">
        <v>35</v>
      </c>
      <c r="G354" s="14">
        <v>35</v>
      </c>
      <c r="H354" s="7">
        <v>275400</v>
      </c>
      <c r="I354" s="7">
        <v>9639000</v>
      </c>
      <c r="J354" s="6">
        <v>4890000</v>
      </c>
      <c r="K354" s="7">
        <v>4235000</v>
      </c>
      <c r="L354" s="13">
        <v>149000</v>
      </c>
      <c r="M354" s="7">
        <v>79000</v>
      </c>
      <c r="N354" s="7">
        <f>VLOOKUP(A:A,[1]dotacni_rizeni_2026_KU_program_!$1:$1048576,8,FALSE)</f>
        <v>70000</v>
      </c>
      <c r="O354" s="7"/>
      <c r="P354" s="7">
        <f t="shared" si="5"/>
        <v>4384000</v>
      </c>
    </row>
    <row r="355" spans="1:16" ht="45" customHeight="1" x14ac:dyDescent="0.25">
      <c r="A355" s="1">
        <v>6703682</v>
      </c>
      <c r="B355" s="1" t="s">
        <v>476</v>
      </c>
      <c r="C355" s="1" t="s">
        <v>14</v>
      </c>
      <c r="D355" s="1" t="s">
        <v>477</v>
      </c>
      <c r="E355" s="1" t="s">
        <v>569</v>
      </c>
      <c r="F355" s="9">
        <v>14.921999999999999</v>
      </c>
      <c r="G355" s="16">
        <v>12.2</v>
      </c>
      <c r="H355" s="7">
        <v>1287495</v>
      </c>
      <c r="I355" s="7">
        <v>14713664.707009785</v>
      </c>
      <c r="J355" s="6">
        <v>7750970</v>
      </c>
      <c r="K355" s="7">
        <v>6713000</v>
      </c>
      <c r="L355" s="13">
        <v>236000</v>
      </c>
      <c r="M355" s="7">
        <v>126000</v>
      </c>
      <c r="N355" s="7">
        <f>VLOOKUP(A:A,[1]dotacni_rizeni_2026_KU_program_!$1:$1048576,8,FALSE)</f>
        <v>110000</v>
      </c>
      <c r="O355" s="7"/>
      <c r="P355" s="7">
        <f t="shared" si="5"/>
        <v>6949000</v>
      </c>
    </row>
    <row r="356" spans="1:16" ht="45" customHeight="1" x14ac:dyDescent="0.25">
      <c r="A356" s="1">
        <v>9266450</v>
      </c>
      <c r="B356" s="1" t="s">
        <v>476</v>
      </c>
      <c r="C356" s="1" t="s">
        <v>41</v>
      </c>
      <c r="D356" s="1" t="s">
        <v>478</v>
      </c>
      <c r="E356" s="1" t="s">
        <v>568</v>
      </c>
      <c r="F356" s="14">
        <v>11</v>
      </c>
      <c r="G356" s="1">
        <v>12</v>
      </c>
      <c r="H356" s="7">
        <v>3345396</v>
      </c>
      <c r="I356" s="7">
        <v>34027356</v>
      </c>
      <c r="J356" s="6">
        <v>25006600</v>
      </c>
      <c r="K356" s="7">
        <v>20631000</v>
      </c>
      <c r="L356" s="13">
        <v>725000</v>
      </c>
      <c r="M356" s="7">
        <v>386000</v>
      </c>
      <c r="N356" s="7">
        <f>VLOOKUP(A:A,[1]dotacni_rizeni_2026_KU_program_!$1:$1048576,8,FALSE)</f>
        <v>339000</v>
      </c>
      <c r="O356" s="7"/>
      <c r="P356" s="7">
        <f t="shared" si="5"/>
        <v>21356000</v>
      </c>
    </row>
    <row r="357" spans="1:16" ht="45" customHeight="1" x14ac:dyDescent="0.25">
      <c r="A357" s="1">
        <v>1866115</v>
      </c>
      <c r="B357" s="1" t="s">
        <v>479</v>
      </c>
      <c r="C357" s="1" t="s">
        <v>390</v>
      </c>
      <c r="D357" s="1" t="s">
        <v>480</v>
      </c>
      <c r="E357" s="1" t="s">
        <v>569</v>
      </c>
      <c r="F357" s="9">
        <v>10.748000000000001</v>
      </c>
      <c r="G357" s="16">
        <v>10.75</v>
      </c>
      <c r="H357" s="7">
        <v>953700</v>
      </c>
      <c r="I357" s="7">
        <v>9608275</v>
      </c>
      <c r="J357" s="6">
        <v>6651593</v>
      </c>
      <c r="K357" s="7">
        <v>5761000</v>
      </c>
      <c r="L357" s="13">
        <v>203000</v>
      </c>
      <c r="M357" s="7">
        <v>108000</v>
      </c>
      <c r="N357" s="7">
        <f>VLOOKUP(A:A,[1]dotacni_rizeni_2026_KU_program_!$1:$1048576,8,FALSE)</f>
        <v>95000</v>
      </c>
      <c r="O357" s="7"/>
      <c r="P357" s="7">
        <f t="shared" si="5"/>
        <v>5964000</v>
      </c>
    </row>
    <row r="358" spans="1:16" ht="45" customHeight="1" x14ac:dyDescent="0.25">
      <c r="A358" s="1">
        <v>8669867</v>
      </c>
      <c r="B358" s="1" t="s">
        <v>479</v>
      </c>
      <c r="C358" s="1" t="s">
        <v>26</v>
      </c>
      <c r="D358" s="1" t="s">
        <v>481</v>
      </c>
      <c r="E358" s="1" t="s">
        <v>569</v>
      </c>
      <c r="F358" s="9">
        <v>18</v>
      </c>
      <c r="G358" s="16">
        <v>18</v>
      </c>
      <c r="H358" s="7">
        <v>1096755</v>
      </c>
      <c r="I358" s="7">
        <v>19741590</v>
      </c>
      <c r="J358" s="6">
        <v>13819113</v>
      </c>
      <c r="K358" s="7">
        <v>11969000</v>
      </c>
      <c r="L358" s="13">
        <v>421000</v>
      </c>
      <c r="M358" s="7">
        <v>224000</v>
      </c>
      <c r="N358" s="7">
        <f>VLOOKUP(A:A,[1]dotacni_rizeni_2026_KU_program_!$1:$1048576,8,FALSE)</f>
        <v>197000</v>
      </c>
      <c r="O358" s="7"/>
      <c r="P358" s="7">
        <f t="shared" si="5"/>
        <v>12390000</v>
      </c>
    </row>
    <row r="359" spans="1:16" ht="45" customHeight="1" x14ac:dyDescent="0.25">
      <c r="A359" s="1">
        <v>2174862</v>
      </c>
      <c r="B359" s="1" t="s">
        <v>482</v>
      </c>
      <c r="C359" s="1" t="s">
        <v>92</v>
      </c>
      <c r="D359" s="1" t="s">
        <v>483</v>
      </c>
      <c r="E359" s="1" t="s">
        <v>569</v>
      </c>
      <c r="F359" s="9">
        <v>4.92</v>
      </c>
      <c r="G359" s="16">
        <v>4</v>
      </c>
      <c r="H359" s="7">
        <v>953700</v>
      </c>
      <c r="I359" s="7">
        <v>3814800</v>
      </c>
      <c r="J359" s="6">
        <v>2670660</v>
      </c>
      <c r="K359" s="7">
        <v>2313000</v>
      </c>
      <c r="L359" s="13">
        <v>81000</v>
      </c>
      <c r="M359" s="7">
        <v>43000</v>
      </c>
      <c r="N359" s="7">
        <f>VLOOKUP(A:A,[1]dotacni_rizeni_2026_KU_program_!$1:$1048576,8,FALSE)</f>
        <v>38000</v>
      </c>
      <c r="O359" s="7"/>
      <c r="P359" s="7">
        <f t="shared" si="5"/>
        <v>2394000</v>
      </c>
    </row>
    <row r="360" spans="1:16" ht="45" customHeight="1" x14ac:dyDescent="0.25">
      <c r="A360" s="1">
        <v>1449259</v>
      </c>
      <c r="B360" s="1" t="s">
        <v>484</v>
      </c>
      <c r="C360" s="1" t="s">
        <v>9</v>
      </c>
      <c r="D360" s="1" t="s">
        <v>485</v>
      </c>
      <c r="E360" s="1" t="s">
        <v>569</v>
      </c>
      <c r="F360" s="9">
        <v>4.758</v>
      </c>
      <c r="G360" s="16">
        <v>2.9</v>
      </c>
      <c r="H360" s="7">
        <v>953700</v>
      </c>
      <c r="I360" s="7">
        <v>2765730</v>
      </c>
      <c r="J360" s="6">
        <v>2042027</v>
      </c>
      <c r="K360" s="7">
        <v>1676000</v>
      </c>
      <c r="L360" s="13">
        <v>59000</v>
      </c>
      <c r="M360" s="7">
        <v>32000</v>
      </c>
      <c r="N360" s="7">
        <f>VLOOKUP(A:A,[1]dotacni_rizeni_2026_KU_program_!$1:$1048576,8,FALSE)</f>
        <v>27000</v>
      </c>
      <c r="O360" s="7"/>
      <c r="P360" s="7">
        <f t="shared" si="5"/>
        <v>1735000</v>
      </c>
    </row>
    <row r="361" spans="1:16" ht="45" customHeight="1" x14ac:dyDescent="0.25">
      <c r="A361" s="1">
        <v>1492297</v>
      </c>
      <c r="B361" s="1" t="s">
        <v>484</v>
      </c>
      <c r="C361" s="1" t="s">
        <v>9</v>
      </c>
      <c r="D361" s="1" t="s">
        <v>486</v>
      </c>
      <c r="E361" s="1" t="s">
        <v>569</v>
      </c>
      <c r="F361" s="9">
        <v>6.8460000000000001</v>
      </c>
      <c r="G361" s="16">
        <v>3</v>
      </c>
      <c r="H361" s="7">
        <v>953700</v>
      </c>
      <c r="I361" s="7">
        <v>2861100</v>
      </c>
      <c r="J361" s="6">
        <v>2081415</v>
      </c>
      <c r="K361" s="7">
        <v>1734000</v>
      </c>
      <c r="L361" s="13">
        <v>61000</v>
      </c>
      <c r="M361" s="7">
        <v>33000</v>
      </c>
      <c r="N361" s="7">
        <f>VLOOKUP(A:A,[1]dotacni_rizeni_2026_KU_program_!$1:$1048576,8,FALSE)</f>
        <v>28000</v>
      </c>
      <c r="O361" s="7"/>
      <c r="P361" s="7">
        <f t="shared" si="5"/>
        <v>1795000</v>
      </c>
    </row>
    <row r="362" spans="1:16" ht="45" customHeight="1" x14ac:dyDescent="0.25">
      <c r="A362" s="1">
        <v>1687253</v>
      </c>
      <c r="B362" s="1" t="s">
        <v>484</v>
      </c>
      <c r="C362" s="1" t="s">
        <v>34</v>
      </c>
      <c r="D362" s="1" t="s">
        <v>487</v>
      </c>
      <c r="E362" s="1" t="s">
        <v>569</v>
      </c>
      <c r="F362" s="9">
        <v>2.117</v>
      </c>
      <c r="G362" s="16">
        <v>1.8</v>
      </c>
      <c r="H362" s="7">
        <v>953700</v>
      </c>
      <c r="I362" s="7">
        <v>1716660</v>
      </c>
      <c r="J362" s="6">
        <v>1083774</v>
      </c>
      <c r="K362" s="7">
        <v>938000</v>
      </c>
      <c r="L362" s="13">
        <v>33000</v>
      </c>
      <c r="M362" s="7">
        <v>18000</v>
      </c>
      <c r="N362" s="7">
        <f>VLOOKUP(A:A,[1]dotacni_rizeni_2026_KU_program_!$1:$1048576,8,FALSE)</f>
        <v>15000</v>
      </c>
      <c r="O362" s="7"/>
      <c r="P362" s="7">
        <f t="shared" si="5"/>
        <v>971000</v>
      </c>
    </row>
    <row r="363" spans="1:16" ht="45" customHeight="1" x14ac:dyDescent="0.25">
      <c r="A363" s="1">
        <v>2925617</v>
      </c>
      <c r="B363" s="1" t="s">
        <v>484</v>
      </c>
      <c r="C363" s="1" t="s">
        <v>9</v>
      </c>
      <c r="D363" s="1" t="s">
        <v>488</v>
      </c>
      <c r="E363" s="1" t="s">
        <v>569</v>
      </c>
      <c r="F363" s="9">
        <v>6.3090000000000002</v>
      </c>
      <c r="G363" s="16">
        <v>3</v>
      </c>
      <c r="H363" s="7">
        <v>953700</v>
      </c>
      <c r="I363" s="7">
        <v>2861100</v>
      </c>
      <c r="J363" s="6">
        <v>1969082</v>
      </c>
      <c r="K363" s="7">
        <v>1705000</v>
      </c>
      <c r="L363" s="13">
        <v>60000</v>
      </c>
      <c r="M363" s="7">
        <v>32000</v>
      </c>
      <c r="N363" s="7">
        <f>VLOOKUP(A:A,[1]dotacni_rizeni_2026_KU_program_!$1:$1048576,8,FALSE)</f>
        <v>28000</v>
      </c>
      <c r="O363" s="7"/>
      <c r="P363" s="7">
        <f t="shared" si="5"/>
        <v>1765000</v>
      </c>
    </row>
    <row r="364" spans="1:16" ht="45" customHeight="1" x14ac:dyDescent="0.25">
      <c r="A364" s="1">
        <v>7203255</v>
      </c>
      <c r="B364" s="1" t="s">
        <v>484</v>
      </c>
      <c r="C364" s="1" t="s">
        <v>9</v>
      </c>
      <c r="D364" s="1" t="s">
        <v>489</v>
      </c>
      <c r="E364" s="1" t="s">
        <v>569</v>
      </c>
      <c r="F364" s="9">
        <v>7.6780000000000008</v>
      </c>
      <c r="G364" s="16">
        <v>4.5</v>
      </c>
      <c r="H364" s="7">
        <v>953700</v>
      </c>
      <c r="I364" s="7">
        <v>4291650</v>
      </c>
      <c r="J364" s="6">
        <v>1904952</v>
      </c>
      <c r="K364" s="7">
        <v>1650000</v>
      </c>
      <c r="L364" s="13">
        <v>58000</v>
      </c>
      <c r="M364" s="7">
        <v>30000</v>
      </c>
      <c r="N364" s="7">
        <f>VLOOKUP(A:A,[1]dotacni_rizeni_2026_KU_program_!$1:$1048576,8,FALSE)</f>
        <v>28000</v>
      </c>
      <c r="O364" s="7"/>
      <c r="P364" s="7">
        <f t="shared" si="5"/>
        <v>1708000</v>
      </c>
    </row>
    <row r="365" spans="1:16" ht="45" customHeight="1" x14ac:dyDescent="0.25">
      <c r="A365" s="1">
        <v>7609949</v>
      </c>
      <c r="B365" s="1" t="s">
        <v>484</v>
      </c>
      <c r="C365" s="1" t="s">
        <v>439</v>
      </c>
      <c r="D365" s="1" t="s">
        <v>127</v>
      </c>
      <c r="E365" s="1" t="s">
        <v>569</v>
      </c>
      <c r="F365" s="9">
        <v>10.042999999999999</v>
      </c>
      <c r="G365" s="16">
        <v>9.1</v>
      </c>
      <c r="H365" s="7">
        <v>953700</v>
      </c>
      <c r="I365" s="7">
        <v>8678670</v>
      </c>
      <c r="J365" s="6">
        <v>2921999</v>
      </c>
      <c r="K365" s="7">
        <v>2530000</v>
      </c>
      <c r="L365" s="13">
        <v>89000</v>
      </c>
      <c r="M365" s="7">
        <v>48000</v>
      </c>
      <c r="N365" s="7">
        <f>VLOOKUP(A:A,[1]dotacni_rizeni_2026_KU_program_!$1:$1048576,8,FALSE)</f>
        <v>41000</v>
      </c>
      <c r="O365" s="7"/>
      <c r="P365" s="7">
        <f t="shared" si="5"/>
        <v>2619000</v>
      </c>
    </row>
    <row r="366" spans="1:16" ht="45" customHeight="1" x14ac:dyDescent="0.25">
      <c r="A366" s="1">
        <v>8534147</v>
      </c>
      <c r="B366" s="1" t="s">
        <v>484</v>
      </c>
      <c r="C366" s="1" t="s">
        <v>439</v>
      </c>
      <c r="D366" s="1" t="s">
        <v>490</v>
      </c>
      <c r="E366" s="1" t="s">
        <v>569</v>
      </c>
      <c r="F366" s="9">
        <v>18.231000000000002</v>
      </c>
      <c r="G366" s="16">
        <v>13.5</v>
      </c>
      <c r="H366" s="7">
        <v>953700</v>
      </c>
      <c r="I366" s="7">
        <v>12874950</v>
      </c>
      <c r="J366" s="6">
        <v>7286434</v>
      </c>
      <c r="K366" s="7">
        <v>6311000</v>
      </c>
      <c r="L366" s="13">
        <v>222000</v>
      </c>
      <c r="M366" s="7">
        <v>118000</v>
      </c>
      <c r="N366" s="7">
        <f>VLOOKUP(A:A,[1]dotacni_rizeni_2026_KU_program_!$1:$1048576,8,FALSE)</f>
        <v>104000</v>
      </c>
      <c r="O366" s="7"/>
      <c r="P366" s="7">
        <f t="shared" si="5"/>
        <v>6533000</v>
      </c>
    </row>
    <row r="367" spans="1:16" ht="45" customHeight="1" x14ac:dyDescent="0.25">
      <c r="A367" s="1">
        <v>8910811</v>
      </c>
      <c r="B367" s="1" t="s">
        <v>484</v>
      </c>
      <c r="C367" s="1" t="s">
        <v>34</v>
      </c>
      <c r="D367" s="1" t="s">
        <v>491</v>
      </c>
      <c r="E367" s="1" t="s">
        <v>569</v>
      </c>
      <c r="F367" s="9">
        <v>14.143999999999998</v>
      </c>
      <c r="G367" s="16">
        <v>11.5</v>
      </c>
      <c r="H367" s="7">
        <v>953700</v>
      </c>
      <c r="I367" s="7">
        <v>10967550</v>
      </c>
      <c r="J367" s="6">
        <v>4876445</v>
      </c>
      <c r="K367" s="7">
        <v>4223000</v>
      </c>
      <c r="L367" s="13">
        <v>149000</v>
      </c>
      <c r="M367" s="7">
        <v>79000</v>
      </c>
      <c r="N367" s="7">
        <f>VLOOKUP(A:A,[1]dotacni_rizeni_2026_KU_program_!$1:$1048576,8,FALSE)</f>
        <v>70000</v>
      </c>
      <c r="O367" s="7"/>
      <c r="P367" s="7">
        <f t="shared" si="5"/>
        <v>4372000</v>
      </c>
    </row>
    <row r="368" spans="1:16" ht="45" customHeight="1" x14ac:dyDescent="0.25">
      <c r="A368" s="1">
        <v>9211784</v>
      </c>
      <c r="B368" s="1" t="s">
        <v>484</v>
      </c>
      <c r="C368" s="1" t="s">
        <v>9</v>
      </c>
      <c r="D368" s="1" t="s">
        <v>492</v>
      </c>
      <c r="E368" s="1" t="s">
        <v>569</v>
      </c>
      <c r="F368" s="9">
        <v>5.9460000000000006</v>
      </c>
      <c r="G368" s="16">
        <v>3.1</v>
      </c>
      <c r="H368" s="7">
        <v>953700</v>
      </c>
      <c r="I368" s="7">
        <v>2956470</v>
      </c>
      <c r="J368" s="6">
        <v>2169219</v>
      </c>
      <c r="K368" s="7">
        <v>1792000</v>
      </c>
      <c r="L368" s="13">
        <v>63000</v>
      </c>
      <c r="M368" s="7">
        <v>34000</v>
      </c>
      <c r="N368" s="7">
        <f>VLOOKUP(A:A,[1]dotacni_rizeni_2026_KU_program_!$1:$1048576,8,FALSE)</f>
        <v>29000</v>
      </c>
      <c r="O368" s="7"/>
      <c r="P368" s="7">
        <f t="shared" si="5"/>
        <v>1855000</v>
      </c>
    </row>
    <row r="369" spans="1:16" ht="45" customHeight="1" x14ac:dyDescent="0.25">
      <c r="A369" s="1">
        <v>3991372</v>
      </c>
      <c r="B369" s="1" t="s">
        <v>493</v>
      </c>
      <c r="C369" s="1" t="s">
        <v>9</v>
      </c>
      <c r="D369" s="1" t="s">
        <v>9</v>
      </c>
      <c r="E369" s="1" t="s">
        <v>569</v>
      </c>
      <c r="F369" s="9">
        <v>10.899999999999999</v>
      </c>
      <c r="G369" s="16">
        <v>7.24</v>
      </c>
      <c r="H369" s="7">
        <v>953700</v>
      </c>
      <c r="I369" s="7">
        <v>6904788</v>
      </c>
      <c r="J369" s="6">
        <v>2519300</v>
      </c>
      <c r="K369" s="7">
        <v>2182000</v>
      </c>
      <c r="L369" s="13">
        <v>76000</v>
      </c>
      <c r="M369" s="7">
        <v>40000</v>
      </c>
      <c r="N369" s="7">
        <f>VLOOKUP(A:A,[1]dotacni_rizeni_2026_KU_program_!$1:$1048576,8,FALSE)</f>
        <v>36000</v>
      </c>
      <c r="O369" s="7"/>
      <c r="P369" s="7">
        <f t="shared" si="5"/>
        <v>2258000</v>
      </c>
    </row>
    <row r="370" spans="1:16" ht="45" customHeight="1" x14ac:dyDescent="0.25">
      <c r="A370" s="1">
        <v>3232071</v>
      </c>
      <c r="B370" s="1" t="s">
        <v>494</v>
      </c>
      <c r="C370" s="1" t="s">
        <v>41</v>
      </c>
      <c r="D370" s="1" t="s">
        <v>495</v>
      </c>
      <c r="E370" s="1" t="s">
        <v>568</v>
      </c>
      <c r="F370" s="1">
        <v>12</v>
      </c>
      <c r="G370" s="14">
        <v>12</v>
      </c>
      <c r="H370" s="7">
        <v>3345396</v>
      </c>
      <c r="I370" s="7">
        <v>37120752</v>
      </c>
      <c r="J370" s="6">
        <v>8981000</v>
      </c>
      <c r="K370" s="7">
        <v>7779000</v>
      </c>
      <c r="L370" s="13">
        <v>273000</v>
      </c>
      <c r="M370" s="7">
        <v>145000</v>
      </c>
      <c r="N370" s="7">
        <f>VLOOKUP(A:A,[1]dotacni_rizeni_2026_KU_program_!$1:$1048576,8,FALSE)</f>
        <v>128000</v>
      </c>
      <c r="O370" s="7"/>
      <c r="P370" s="7">
        <f t="shared" si="5"/>
        <v>8052000</v>
      </c>
    </row>
    <row r="371" spans="1:16" ht="45" customHeight="1" x14ac:dyDescent="0.25">
      <c r="A371" s="1">
        <v>3745494</v>
      </c>
      <c r="B371" s="1" t="s">
        <v>496</v>
      </c>
      <c r="C371" s="1" t="s">
        <v>174</v>
      </c>
      <c r="D371" s="1" t="s">
        <v>497</v>
      </c>
      <c r="E371" s="1" t="s">
        <v>568</v>
      </c>
      <c r="F371" s="1">
        <v>14</v>
      </c>
      <c r="G371" s="14">
        <v>14</v>
      </c>
      <c r="H371" s="7">
        <v>905760</v>
      </c>
      <c r="I371" s="7">
        <v>10496640</v>
      </c>
      <c r="J371" s="6">
        <v>8372000</v>
      </c>
      <c r="K371" s="7">
        <v>6364000</v>
      </c>
      <c r="L371" s="13">
        <v>224000</v>
      </c>
      <c r="M371" s="7">
        <v>119000</v>
      </c>
      <c r="N371" s="7">
        <f>VLOOKUP(A:A,[1]dotacni_rizeni_2026_KU_program_!$1:$1048576,8,FALSE)</f>
        <v>105000</v>
      </c>
      <c r="O371" s="7"/>
      <c r="P371" s="7">
        <f t="shared" si="5"/>
        <v>6588000</v>
      </c>
    </row>
    <row r="372" spans="1:16" ht="45" customHeight="1" x14ac:dyDescent="0.25">
      <c r="A372" s="1">
        <v>8484907</v>
      </c>
      <c r="B372" s="1" t="s">
        <v>498</v>
      </c>
      <c r="C372" s="1" t="s">
        <v>74</v>
      </c>
      <c r="D372" s="1" t="s">
        <v>499</v>
      </c>
      <c r="E372" s="1" t="s">
        <v>569</v>
      </c>
      <c r="F372" s="9">
        <v>5.4720000000000004</v>
      </c>
      <c r="G372" s="16">
        <v>5.3</v>
      </c>
      <c r="H372" s="7">
        <v>953700</v>
      </c>
      <c r="I372" s="7">
        <v>5054610</v>
      </c>
      <c r="J372" s="6">
        <v>3200000</v>
      </c>
      <c r="K372" s="7">
        <v>2771000</v>
      </c>
      <c r="L372" s="13">
        <v>98000</v>
      </c>
      <c r="M372" s="7">
        <v>52000</v>
      </c>
      <c r="N372" s="7">
        <f>VLOOKUP(A:A,[1]dotacni_rizeni_2026_KU_program_!$1:$1048576,8,FALSE)</f>
        <v>46000</v>
      </c>
      <c r="O372" s="7"/>
      <c r="P372" s="7">
        <f t="shared" si="5"/>
        <v>2869000</v>
      </c>
    </row>
    <row r="373" spans="1:16" ht="45" customHeight="1" x14ac:dyDescent="0.25">
      <c r="A373" s="1">
        <v>1074963</v>
      </c>
      <c r="B373" s="3" t="s">
        <v>500</v>
      </c>
      <c r="C373" s="1" t="s">
        <v>17</v>
      </c>
      <c r="D373" s="1" t="s">
        <v>501</v>
      </c>
      <c r="E373" s="1" t="s">
        <v>569</v>
      </c>
      <c r="F373" s="9">
        <v>2.6</v>
      </c>
      <c r="G373" s="16">
        <v>2.6</v>
      </c>
      <c r="H373" s="7">
        <v>953700</v>
      </c>
      <c r="I373" s="7">
        <v>2479620</v>
      </c>
      <c r="J373" s="6">
        <v>1620000</v>
      </c>
      <c r="K373" s="7">
        <v>917000</v>
      </c>
      <c r="L373" s="13">
        <v>33000</v>
      </c>
      <c r="M373" s="7">
        <v>18000</v>
      </c>
      <c r="N373" s="7">
        <f>VLOOKUP(A:A,[1]dotacni_rizeni_2026_KU_program_!$1:$1048576,8,FALSE)</f>
        <v>15000</v>
      </c>
      <c r="O373" s="7" t="s">
        <v>580</v>
      </c>
      <c r="P373" s="7">
        <f t="shared" si="5"/>
        <v>950000</v>
      </c>
    </row>
    <row r="374" spans="1:16" ht="45" customHeight="1" x14ac:dyDescent="0.25">
      <c r="A374" s="1">
        <v>1496288</v>
      </c>
      <c r="B374" s="3" t="s">
        <v>500</v>
      </c>
      <c r="C374" s="1" t="s">
        <v>24</v>
      </c>
      <c r="D374" s="1" t="s">
        <v>24</v>
      </c>
      <c r="E374" s="1" t="s">
        <v>569</v>
      </c>
      <c r="F374" s="16">
        <v>47.25</v>
      </c>
      <c r="G374" s="9">
        <v>56.82</v>
      </c>
      <c r="H374" s="7">
        <v>953700</v>
      </c>
      <c r="I374" s="7">
        <v>42634725</v>
      </c>
      <c r="J374" s="6">
        <v>20595000</v>
      </c>
      <c r="K374" s="7">
        <v>17839000</v>
      </c>
      <c r="L374" s="13">
        <v>627000</v>
      </c>
      <c r="M374" s="7">
        <v>333000</v>
      </c>
      <c r="N374" s="7">
        <f>VLOOKUP(A:A,[1]dotacni_rizeni_2026_KU_program_!$1:$1048576,8,FALSE)</f>
        <v>294000</v>
      </c>
      <c r="O374" s="7" t="s">
        <v>580</v>
      </c>
      <c r="P374" s="7">
        <f t="shared" si="5"/>
        <v>18466000</v>
      </c>
    </row>
    <row r="375" spans="1:16" ht="45" customHeight="1" x14ac:dyDescent="0.25">
      <c r="A375" s="1">
        <v>7333431</v>
      </c>
      <c r="B375" s="3" t="s">
        <v>500</v>
      </c>
      <c r="C375" s="1" t="s">
        <v>85</v>
      </c>
      <c r="D375" s="1" t="s">
        <v>502</v>
      </c>
      <c r="E375" s="1" t="s">
        <v>568</v>
      </c>
      <c r="F375" s="1">
        <v>21</v>
      </c>
      <c r="G375" s="14">
        <v>21</v>
      </c>
      <c r="H375" s="7">
        <v>1004088</v>
      </c>
      <c r="I375" s="7">
        <v>17557848</v>
      </c>
      <c r="J375" s="6">
        <v>9535000</v>
      </c>
      <c r="K375" s="7">
        <v>6764000</v>
      </c>
      <c r="L375" s="13">
        <v>238000</v>
      </c>
      <c r="M375" s="7">
        <v>126000</v>
      </c>
      <c r="N375" s="7">
        <f>VLOOKUP(A:A,[1]dotacni_rizeni_2026_KU_program_!$1:$1048576,8,FALSE)</f>
        <v>112000</v>
      </c>
      <c r="O375" s="7" t="s">
        <v>580</v>
      </c>
      <c r="P375" s="7">
        <f t="shared" si="5"/>
        <v>7002000</v>
      </c>
    </row>
    <row r="376" spans="1:16" ht="45" customHeight="1" x14ac:dyDescent="0.25">
      <c r="A376" s="1">
        <v>2446475</v>
      </c>
      <c r="B376" s="1" t="s">
        <v>503</v>
      </c>
      <c r="C376" s="1" t="s">
        <v>85</v>
      </c>
      <c r="D376" s="1" t="s">
        <v>504</v>
      </c>
      <c r="E376" s="1" t="s">
        <v>568</v>
      </c>
      <c r="F376" s="1">
        <v>10</v>
      </c>
      <c r="G376" s="14">
        <v>10</v>
      </c>
      <c r="H376" s="7">
        <v>960432</v>
      </c>
      <c r="I376" s="7">
        <v>7924320</v>
      </c>
      <c r="J376" s="6">
        <v>3000000</v>
      </c>
      <c r="K376" s="7">
        <v>2598000</v>
      </c>
      <c r="L376" s="13">
        <v>91000</v>
      </c>
      <c r="M376" s="7">
        <v>49000</v>
      </c>
      <c r="N376" s="7">
        <f>VLOOKUP(A:A,[1]dotacni_rizeni_2026_KU_program_!$1:$1048576,8,FALSE)</f>
        <v>42000</v>
      </c>
      <c r="O376" s="7"/>
      <c r="P376" s="7">
        <f t="shared" si="5"/>
        <v>2689000</v>
      </c>
    </row>
    <row r="377" spans="1:16" ht="45" customHeight="1" x14ac:dyDescent="0.25">
      <c r="A377" s="1">
        <v>4559144</v>
      </c>
      <c r="B377" s="1" t="s">
        <v>503</v>
      </c>
      <c r="C377" s="1" t="s">
        <v>24</v>
      </c>
      <c r="D377" s="1" t="s">
        <v>24</v>
      </c>
      <c r="E377" s="1" t="s">
        <v>569</v>
      </c>
      <c r="F377" s="9">
        <v>4.3499999999999996</v>
      </c>
      <c r="G377" s="16">
        <v>3.8</v>
      </c>
      <c r="H377" s="7">
        <v>953700</v>
      </c>
      <c r="I377" s="7">
        <v>3260832.4137931033</v>
      </c>
      <c r="J377" s="6">
        <v>1450000</v>
      </c>
      <c r="K377" s="7">
        <v>1255000</v>
      </c>
      <c r="L377" s="13">
        <v>45000</v>
      </c>
      <c r="M377" s="7">
        <v>24000</v>
      </c>
      <c r="N377" s="7">
        <f>VLOOKUP(A:A,[1]dotacni_rizeni_2026_KU_program_!$1:$1048576,8,FALSE)</f>
        <v>21000</v>
      </c>
      <c r="O377" s="7"/>
      <c r="P377" s="7">
        <f t="shared" si="5"/>
        <v>1300000</v>
      </c>
    </row>
    <row r="378" spans="1:16" ht="45" customHeight="1" x14ac:dyDescent="0.25">
      <c r="A378" s="1">
        <v>1972443</v>
      </c>
      <c r="B378" s="3" t="s">
        <v>505</v>
      </c>
      <c r="C378" s="1" t="s">
        <v>11</v>
      </c>
      <c r="D378" s="1" t="s">
        <v>506</v>
      </c>
      <c r="E378" s="1" t="s">
        <v>568</v>
      </c>
      <c r="F378" s="1">
        <v>12</v>
      </c>
      <c r="G378" s="14">
        <v>12</v>
      </c>
      <c r="H378" s="7">
        <v>275400</v>
      </c>
      <c r="I378" s="7">
        <v>3304800</v>
      </c>
      <c r="J378" s="6">
        <v>400000</v>
      </c>
      <c r="K378" s="7">
        <v>346000</v>
      </c>
      <c r="L378" s="13">
        <v>12000</v>
      </c>
      <c r="M378" s="7">
        <v>6000</v>
      </c>
      <c r="N378" s="7">
        <f>VLOOKUP(A:A,[1]dotacni_rizeni_2026_KU_program_!$1:$1048576,8,FALSE)</f>
        <v>6000</v>
      </c>
      <c r="O378" s="7" t="s">
        <v>579</v>
      </c>
      <c r="P378" s="7">
        <f t="shared" si="5"/>
        <v>358000</v>
      </c>
    </row>
    <row r="379" spans="1:16" ht="45" customHeight="1" x14ac:dyDescent="0.25">
      <c r="A379" s="1">
        <v>5571783</v>
      </c>
      <c r="B379" s="3" t="s">
        <v>505</v>
      </c>
      <c r="C379" s="1" t="s">
        <v>24</v>
      </c>
      <c r="D379" s="1" t="s">
        <v>25</v>
      </c>
      <c r="E379" s="1" t="s">
        <v>569</v>
      </c>
      <c r="F379" s="9">
        <v>19.3</v>
      </c>
      <c r="G379" s="16">
        <v>17</v>
      </c>
      <c r="H379" s="7">
        <v>953700</v>
      </c>
      <c r="I379" s="7">
        <v>14736621.761658031</v>
      </c>
      <c r="J379" s="6">
        <v>5000000</v>
      </c>
      <c r="K379" s="7">
        <v>4330000</v>
      </c>
      <c r="L379" s="13">
        <v>153000</v>
      </c>
      <c r="M379" s="7">
        <v>81000</v>
      </c>
      <c r="N379" s="7">
        <f>VLOOKUP(A:A,[1]dotacni_rizeni_2026_KU_program_!$1:$1048576,8,FALSE)</f>
        <v>72000</v>
      </c>
      <c r="O379" s="7" t="s">
        <v>579</v>
      </c>
      <c r="P379" s="7">
        <f t="shared" si="5"/>
        <v>4483000</v>
      </c>
    </row>
    <row r="380" spans="1:16" ht="45" customHeight="1" x14ac:dyDescent="0.25">
      <c r="A380" s="1">
        <v>9772333</v>
      </c>
      <c r="B380" s="3" t="s">
        <v>505</v>
      </c>
      <c r="C380" s="1" t="s">
        <v>85</v>
      </c>
      <c r="D380" s="1" t="s">
        <v>507</v>
      </c>
      <c r="E380" s="1" t="s">
        <v>568</v>
      </c>
      <c r="F380" s="1">
        <v>40</v>
      </c>
      <c r="G380" s="14">
        <v>40</v>
      </c>
      <c r="H380" s="7">
        <v>1091400</v>
      </c>
      <c r="I380" s="7">
        <v>36911000</v>
      </c>
      <c r="J380" s="6">
        <v>9200000</v>
      </c>
      <c r="K380" s="7">
        <v>7968000</v>
      </c>
      <c r="L380" s="13">
        <v>280000</v>
      </c>
      <c r="M380" s="7">
        <v>149000</v>
      </c>
      <c r="N380" s="7">
        <f>VLOOKUP(A:A,[1]dotacni_rizeni_2026_KU_program_!$1:$1048576,8,FALSE)</f>
        <v>131000</v>
      </c>
      <c r="O380" s="7" t="s">
        <v>579</v>
      </c>
      <c r="P380" s="7">
        <f t="shared" si="5"/>
        <v>8248000</v>
      </c>
    </row>
    <row r="381" spans="1:16" ht="45" customHeight="1" x14ac:dyDescent="0.25">
      <c r="A381" s="1">
        <v>3090967</v>
      </c>
      <c r="B381" s="1" t="s">
        <v>508</v>
      </c>
      <c r="C381" s="1" t="s">
        <v>14</v>
      </c>
      <c r="D381" s="1" t="s">
        <v>509</v>
      </c>
      <c r="E381" s="1" t="s">
        <v>569</v>
      </c>
      <c r="F381" s="9">
        <v>6.54</v>
      </c>
      <c r="G381" s="16">
        <v>6.54</v>
      </c>
      <c r="H381" s="7">
        <v>953700</v>
      </c>
      <c r="I381" s="7">
        <v>5628428</v>
      </c>
      <c r="J381" s="6">
        <v>4320000</v>
      </c>
      <c r="K381" s="7">
        <v>3412000</v>
      </c>
      <c r="L381" s="13">
        <v>120000</v>
      </c>
      <c r="M381" s="7">
        <v>64000</v>
      </c>
      <c r="N381" s="7">
        <f>VLOOKUP(A:A,[1]dotacni_rizeni_2026_KU_program_!$1:$1048576,8,FALSE)</f>
        <v>56000</v>
      </c>
      <c r="O381" s="7"/>
      <c r="P381" s="7">
        <f t="shared" si="5"/>
        <v>3532000</v>
      </c>
    </row>
    <row r="382" spans="1:16" ht="45" customHeight="1" x14ac:dyDescent="0.25">
      <c r="A382" s="1">
        <v>7552656</v>
      </c>
      <c r="B382" s="1" t="s">
        <v>508</v>
      </c>
      <c r="C382" s="1" t="s">
        <v>24</v>
      </c>
      <c r="D382" s="1" t="s">
        <v>25</v>
      </c>
      <c r="E382" s="1" t="s">
        <v>569</v>
      </c>
      <c r="F382" s="9">
        <v>33</v>
      </c>
      <c r="G382" s="16">
        <v>31.8</v>
      </c>
      <c r="H382" s="7">
        <v>953700</v>
      </c>
      <c r="I382" s="7">
        <v>28809932.727272727</v>
      </c>
      <c r="J382" s="6">
        <v>19420000</v>
      </c>
      <c r="K382" s="7">
        <v>16821000</v>
      </c>
      <c r="L382" s="13">
        <v>591000</v>
      </c>
      <c r="M382" s="7">
        <v>314000</v>
      </c>
      <c r="N382" s="7">
        <f>VLOOKUP(A:A,[1]dotacni_rizeni_2026_KU_program_!$1:$1048576,8,FALSE)</f>
        <v>277000</v>
      </c>
      <c r="O382" s="7"/>
      <c r="P382" s="7">
        <f t="shared" si="5"/>
        <v>17412000</v>
      </c>
    </row>
    <row r="383" spans="1:16" ht="45" customHeight="1" x14ac:dyDescent="0.25">
      <c r="A383" s="1">
        <v>8251253</v>
      </c>
      <c r="B383" s="1" t="s">
        <v>508</v>
      </c>
      <c r="C383" s="1" t="s">
        <v>39</v>
      </c>
      <c r="D383" s="1" t="s">
        <v>510</v>
      </c>
      <c r="E383" s="1" t="s">
        <v>568</v>
      </c>
      <c r="F383" s="1">
        <v>87</v>
      </c>
      <c r="G383" s="14">
        <v>87</v>
      </c>
      <c r="H383" s="7">
        <v>873120</v>
      </c>
      <c r="I383" s="7">
        <v>50293440</v>
      </c>
      <c r="J383" s="6">
        <v>26665000</v>
      </c>
      <c r="K383" s="7">
        <v>23096000</v>
      </c>
      <c r="L383" s="13">
        <v>812000</v>
      </c>
      <c r="M383" s="7">
        <v>432000</v>
      </c>
      <c r="N383" s="7">
        <f>VLOOKUP(A:A,[1]dotacni_rizeni_2026_KU_program_!$1:$1048576,8,FALSE)</f>
        <v>380000</v>
      </c>
      <c r="O383" s="7"/>
      <c r="P383" s="7">
        <f t="shared" si="5"/>
        <v>23908000</v>
      </c>
    </row>
    <row r="384" spans="1:16" ht="45" customHeight="1" x14ac:dyDescent="0.25">
      <c r="A384" s="1">
        <v>2778769</v>
      </c>
      <c r="B384" s="1" t="s">
        <v>511</v>
      </c>
      <c r="C384" s="1" t="s">
        <v>390</v>
      </c>
      <c r="D384" s="1" t="s">
        <v>512</v>
      </c>
      <c r="E384" s="1" t="s">
        <v>569</v>
      </c>
      <c r="F384" s="9">
        <v>8.65</v>
      </c>
      <c r="G384" s="16">
        <v>8.65</v>
      </c>
      <c r="H384" s="7">
        <v>953700</v>
      </c>
      <c r="I384" s="7">
        <v>7976505</v>
      </c>
      <c r="J384" s="6">
        <v>3990000</v>
      </c>
      <c r="K384" s="7">
        <v>3456000</v>
      </c>
      <c r="L384" s="13">
        <v>121000</v>
      </c>
      <c r="M384" s="7">
        <v>64000</v>
      </c>
      <c r="N384" s="7">
        <f>VLOOKUP(A:A,[1]dotacni_rizeni_2026_KU_program_!$1:$1048576,8,FALSE)</f>
        <v>57000</v>
      </c>
      <c r="O384" s="7"/>
      <c r="P384" s="7">
        <f t="shared" si="5"/>
        <v>3577000</v>
      </c>
    </row>
    <row r="385" spans="1:16" ht="45" customHeight="1" x14ac:dyDescent="0.25">
      <c r="A385" s="1">
        <v>7335716</v>
      </c>
      <c r="B385" s="1" t="s">
        <v>511</v>
      </c>
      <c r="C385" s="1" t="s">
        <v>69</v>
      </c>
      <c r="D385" s="1" t="s">
        <v>513</v>
      </c>
      <c r="E385" s="1" t="s">
        <v>569</v>
      </c>
      <c r="F385" s="9">
        <v>15.2</v>
      </c>
      <c r="G385" s="16">
        <v>15.2</v>
      </c>
      <c r="H385" s="7">
        <v>953700</v>
      </c>
      <c r="I385" s="7">
        <v>12541240</v>
      </c>
      <c r="J385" s="6">
        <v>6993000</v>
      </c>
      <c r="K385" s="7">
        <v>6057000</v>
      </c>
      <c r="L385" s="13">
        <v>213000</v>
      </c>
      <c r="M385" s="7">
        <v>113000</v>
      </c>
      <c r="N385" s="7">
        <f>VLOOKUP(A:A,[1]dotacni_rizeni_2026_KU_program_!$1:$1048576,8,FALSE)</f>
        <v>100000</v>
      </c>
      <c r="O385" s="7"/>
      <c r="P385" s="7">
        <f t="shared" ref="P385:P422" si="6">K385+L385</f>
        <v>6270000</v>
      </c>
    </row>
    <row r="386" spans="1:16" ht="45" customHeight="1" x14ac:dyDescent="0.25">
      <c r="A386" s="1">
        <v>8195232</v>
      </c>
      <c r="B386" s="1" t="s">
        <v>511</v>
      </c>
      <c r="C386" s="1" t="s">
        <v>55</v>
      </c>
      <c r="D386" s="1" t="s">
        <v>514</v>
      </c>
      <c r="E386" s="1" t="s">
        <v>568</v>
      </c>
      <c r="F386" s="1">
        <v>37</v>
      </c>
      <c r="G386" s="14">
        <v>37</v>
      </c>
      <c r="H386" s="7">
        <v>905760</v>
      </c>
      <c r="I386" s="7">
        <v>30405120</v>
      </c>
      <c r="J386" s="6">
        <v>16550000</v>
      </c>
      <c r="K386" s="7">
        <v>14335000</v>
      </c>
      <c r="L386" s="13">
        <v>504000</v>
      </c>
      <c r="M386" s="7">
        <v>268000</v>
      </c>
      <c r="N386" s="7">
        <f>VLOOKUP(A:A,[1]dotacni_rizeni_2026_KU_program_!$1:$1048576,8,FALSE)</f>
        <v>236000</v>
      </c>
      <c r="O386" s="7"/>
      <c r="P386" s="7">
        <f t="shared" si="6"/>
        <v>14839000</v>
      </c>
    </row>
    <row r="387" spans="1:16" ht="45" customHeight="1" x14ac:dyDescent="0.25">
      <c r="A387" s="1">
        <v>2534682</v>
      </c>
      <c r="B387" s="1" t="s">
        <v>515</v>
      </c>
      <c r="C387" s="1" t="s">
        <v>11</v>
      </c>
      <c r="D387" s="1" t="s">
        <v>516</v>
      </c>
      <c r="E387" s="1" t="s">
        <v>568</v>
      </c>
      <c r="F387" s="1">
        <v>39</v>
      </c>
      <c r="G387" s="14">
        <v>39</v>
      </c>
      <c r="H387" s="7">
        <v>275400</v>
      </c>
      <c r="I387" s="7">
        <v>10740600</v>
      </c>
      <c r="J387" s="6">
        <v>897000</v>
      </c>
      <c r="K387" s="7">
        <v>776000</v>
      </c>
      <c r="L387" s="13">
        <v>28000</v>
      </c>
      <c r="M387" s="7">
        <v>15000</v>
      </c>
      <c r="N387" s="7">
        <f>VLOOKUP(A:A,[1]dotacni_rizeni_2026_KU_program_!$1:$1048576,8,FALSE)</f>
        <v>13000</v>
      </c>
      <c r="O387" s="7"/>
      <c r="P387" s="7">
        <f t="shared" si="6"/>
        <v>804000</v>
      </c>
    </row>
    <row r="388" spans="1:16" ht="45" customHeight="1" x14ac:dyDescent="0.25">
      <c r="A388" s="1">
        <v>4044587</v>
      </c>
      <c r="B388" s="1" t="s">
        <v>515</v>
      </c>
      <c r="C388" s="1" t="s">
        <v>134</v>
      </c>
      <c r="D388" s="1" t="s">
        <v>517</v>
      </c>
      <c r="E388" s="1" t="s">
        <v>569</v>
      </c>
      <c r="F388" s="9">
        <v>2.8690000000000002</v>
      </c>
      <c r="G388" s="16">
        <v>1.5</v>
      </c>
      <c r="H388" s="7">
        <v>953700</v>
      </c>
      <c r="I388" s="7">
        <v>1430550</v>
      </c>
      <c r="J388" s="6">
        <v>910000</v>
      </c>
      <c r="K388" s="7">
        <v>788000</v>
      </c>
      <c r="L388" s="13">
        <v>27000</v>
      </c>
      <c r="M388" s="7">
        <v>14000</v>
      </c>
      <c r="N388" s="7">
        <f>VLOOKUP(A:A,[1]dotacni_rizeni_2026_KU_program_!$1:$1048576,8,FALSE)</f>
        <v>13000</v>
      </c>
      <c r="O388" s="7"/>
      <c r="P388" s="7">
        <f t="shared" si="6"/>
        <v>815000</v>
      </c>
    </row>
    <row r="389" spans="1:16" ht="45" customHeight="1" x14ac:dyDescent="0.25">
      <c r="A389" s="1">
        <v>5798526</v>
      </c>
      <c r="B389" s="1" t="s">
        <v>515</v>
      </c>
      <c r="C389" s="1" t="s">
        <v>9</v>
      </c>
      <c r="D389" s="1" t="s">
        <v>518</v>
      </c>
      <c r="E389" s="1" t="s">
        <v>569</v>
      </c>
      <c r="F389" s="9">
        <v>3.375</v>
      </c>
      <c r="G389" s="16">
        <v>3.3</v>
      </c>
      <c r="H389" s="7">
        <v>953700</v>
      </c>
      <c r="I389" s="7">
        <v>3147210</v>
      </c>
      <c r="J389" s="6">
        <v>1800000</v>
      </c>
      <c r="K389" s="7">
        <v>1559000</v>
      </c>
      <c r="L389" s="13">
        <v>54000</v>
      </c>
      <c r="M389" s="7">
        <v>29000</v>
      </c>
      <c r="N389" s="7">
        <f>VLOOKUP(A:A,[1]dotacni_rizeni_2026_KU_program_!$1:$1048576,8,FALSE)</f>
        <v>25000</v>
      </c>
      <c r="O389" s="7"/>
      <c r="P389" s="7">
        <f t="shared" si="6"/>
        <v>1613000</v>
      </c>
    </row>
    <row r="390" spans="1:16" ht="45" customHeight="1" x14ac:dyDescent="0.25">
      <c r="A390" s="1">
        <v>6348050</v>
      </c>
      <c r="B390" s="1" t="s">
        <v>519</v>
      </c>
      <c r="C390" s="1" t="s">
        <v>11</v>
      </c>
      <c r="D390" s="1" t="s">
        <v>520</v>
      </c>
      <c r="E390" s="1" t="s">
        <v>568</v>
      </c>
      <c r="F390" s="1">
        <v>84</v>
      </c>
      <c r="G390" s="14">
        <v>84</v>
      </c>
      <c r="H390" s="7">
        <v>275400</v>
      </c>
      <c r="I390" s="7">
        <v>23133600</v>
      </c>
      <c r="J390" s="6">
        <v>13470000</v>
      </c>
      <c r="K390" s="7">
        <v>10209000</v>
      </c>
      <c r="L390" s="13">
        <v>359000</v>
      </c>
      <c r="M390" s="7">
        <v>191000</v>
      </c>
      <c r="N390" s="7">
        <f>VLOOKUP(A:A,[1]dotacni_rizeni_2026_KU_program_!$1:$1048576,8,FALSE)</f>
        <v>168000</v>
      </c>
      <c r="O390" s="7"/>
      <c r="P390" s="7">
        <f t="shared" si="6"/>
        <v>10568000</v>
      </c>
    </row>
    <row r="391" spans="1:16" ht="45" customHeight="1" x14ac:dyDescent="0.25">
      <c r="A391" s="1">
        <v>9037452</v>
      </c>
      <c r="B391" s="1" t="s">
        <v>521</v>
      </c>
      <c r="C391" s="1" t="s">
        <v>34</v>
      </c>
      <c r="D391" s="1" t="s">
        <v>522</v>
      </c>
      <c r="E391" s="1" t="s">
        <v>569</v>
      </c>
      <c r="F391" s="9">
        <v>4.4000000000000004</v>
      </c>
      <c r="G391" s="16">
        <v>3.5</v>
      </c>
      <c r="H391" s="7">
        <v>953700</v>
      </c>
      <c r="I391" s="7">
        <v>3337950</v>
      </c>
      <c r="J391" s="6">
        <v>1642500</v>
      </c>
      <c r="K391" s="7">
        <v>1422000</v>
      </c>
      <c r="L391" s="13">
        <v>50000</v>
      </c>
      <c r="M391" s="7">
        <v>27000</v>
      </c>
      <c r="N391" s="7">
        <f>VLOOKUP(A:A,[1]dotacni_rizeni_2026_KU_program_!$1:$1048576,8,FALSE)</f>
        <v>23000</v>
      </c>
      <c r="O391" s="7"/>
      <c r="P391" s="7">
        <f t="shared" si="6"/>
        <v>1472000</v>
      </c>
    </row>
    <row r="392" spans="1:16" ht="45" customHeight="1" x14ac:dyDescent="0.25">
      <c r="A392" s="1">
        <v>1893425</v>
      </c>
      <c r="B392" s="1" t="s">
        <v>523</v>
      </c>
      <c r="C392" s="1" t="s">
        <v>134</v>
      </c>
      <c r="D392" s="1" t="s">
        <v>523</v>
      </c>
      <c r="E392" s="1" t="s">
        <v>569</v>
      </c>
      <c r="F392" s="9">
        <v>3.3769999999999998</v>
      </c>
      <c r="G392" s="16">
        <v>3.2</v>
      </c>
      <c r="H392" s="7">
        <v>953700</v>
      </c>
      <c r="I392" s="7">
        <v>3051840</v>
      </c>
      <c r="J392" s="6">
        <v>1695070</v>
      </c>
      <c r="K392" s="7">
        <v>1468000</v>
      </c>
      <c r="L392" s="13">
        <v>51000</v>
      </c>
      <c r="M392" s="7">
        <v>27000</v>
      </c>
      <c r="N392" s="7">
        <f>VLOOKUP(A:A,[1]dotacni_rizeni_2026_KU_program_!$1:$1048576,8,FALSE)</f>
        <v>24000</v>
      </c>
      <c r="O392" s="7"/>
      <c r="P392" s="7">
        <f t="shared" si="6"/>
        <v>1519000</v>
      </c>
    </row>
    <row r="393" spans="1:16" ht="45" customHeight="1" x14ac:dyDescent="0.25">
      <c r="A393" s="1">
        <v>4650694</v>
      </c>
      <c r="B393" s="3" t="s">
        <v>524</v>
      </c>
      <c r="C393" s="1" t="s">
        <v>24</v>
      </c>
      <c r="D393" s="1" t="s">
        <v>524</v>
      </c>
      <c r="E393" s="1" t="s">
        <v>569</v>
      </c>
      <c r="F393" s="9">
        <v>41.650000000000006</v>
      </c>
      <c r="G393" s="16">
        <v>34</v>
      </c>
      <c r="H393" s="7">
        <v>953700</v>
      </c>
      <c r="I393" s="7">
        <v>31225800</v>
      </c>
      <c r="J393" s="6">
        <v>7000000</v>
      </c>
      <c r="K393" s="7">
        <v>6063000</v>
      </c>
      <c r="L393" s="13">
        <v>213000</v>
      </c>
      <c r="M393" s="7">
        <v>113000</v>
      </c>
      <c r="N393" s="7">
        <f>VLOOKUP(A:A,[1]dotacni_rizeni_2026_KU_program_!$1:$1048576,8,FALSE)</f>
        <v>100000</v>
      </c>
      <c r="O393" s="7" t="s">
        <v>602</v>
      </c>
      <c r="P393" s="7">
        <f t="shared" si="6"/>
        <v>6276000</v>
      </c>
    </row>
    <row r="394" spans="1:16" ht="45" customHeight="1" x14ac:dyDescent="0.25">
      <c r="A394" s="1">
        <v>2538264</v>
      </c>
      <c r="B394" s="3" t="s">
        <v>525</v>
      </c>
      <c r="C394" s="1" t="s">
        <v>24</v>
      </c>
      <c r="D394" s="1" t="s">
        <v>526</v>
      </c>
      <c r="E394" s="1" t="s">
        <v>569</v>
      </c>
      <c r="F394" s="9">
        <v>13.8</v>
      </c>
      <c r="G394" s="16">
        <v>11.2</v>
      </c>
      <c r="H394" s="7">
        <v>953700</v>
      </c>
      <c r="I394" s="7">
        <v>10238309.565217391</v>
      </c>
      <c r="J394" s="6">
        <v>1105300</v>
      </c>
      <c r="K394" s="7">
        <v>957000</v>
      </c>
      <c r="L394" s="13">
        <v>34000</v>
      </c>
      <c r="M394" s="7">
        <v>18000</v>
      </c>
      <c r="N394" s="7">
        <f>VLOOKUP(A:A,[1]dotacni_rizeni_2026_KU_program_!$1:$1048576,8,FALSE)</f>
        <v>16000</v>
      </c>
      <c r="O394" s="7" t="s">
        <v>578</v>
      </c>
      <c r="P394" s="7">
        <f t="shared" si="6"/>
        <v>991000</v>
      </c>
    </row>
    <row r="395" spans="1:16" ht="45" customHeight="1" x14ac:dyDescent="0.25">
      <c r="A395" s="1">
        <v>2206550</v>
      </c>
      <c r="B395" s="1" t="s">
        <v>527</v>
      </c>
      <c r="C395" s="1" t="s">
        <v>134</v>
      </c>
      <c r="D395" s="1" t="s">
        <v>528</v>
      </c>
      <c r="E395" s="1" t="s">
        <v>569</v>
      </c>
      <c r="F395" s="9">
        <v>6</v>
      </c>
      <c r="G395" s="16">
        <v>6</v>
      </c>
      <c r="H395" s="7">
        <v>953700</v>
      </c>
      <c r="I395" s="7">
        <v>5722200</v>
      </c>
      <c r="J395" s="6">
        <v>3909935</v>
      </c>
      <c r="K395" s="7">
        <v>3386000</v>
      </c>
      <c r="L395" s="13">
        <v>119000</v>
      </c>
      <c r="M395" s="7">
        <v>64000</v>
      </c>
      <c r="N395" s="7">
        <f>VLOOKUP(A:A,[1]dotacni_rizeni_2026_KU_program_!$1:$1048576,8,FALSE)</f>
        <v>55000</v>
      </c>
      <c r="O395" s="7"/>
      <c r="P395" s="7">
        <f t="shared" si="6"/>
        <v>3505000</v>
      </c>
    </row>
    <row r="396" spans="1:16" ht="45" customHeight="1" x14ac:dyDescent="0.25">
      <c r="A396" s="1">
        <v>9693809</v>
      </c>
      <c r="B396" s="1" t="s">
        <v>529</v>
      </c>
      <c r="C396" s="1" t="s">
        <v>9</v>
      </c>
      <c r="D396" s="1" t="s">
        <v>530</v>
      </c>
      <c r="E396" s="1" t="s">
        <v>569</v>
      </c>
      <c r="F396" s="9">
        <v>0.82</v>
      </c>
      <c r="G396" s="16">
        <v>0.7</v>
      </c>
      <c r="H396" s="7">
        <v>953700</v>
      </c>
      <c r="I396" s="7">
        <v>667590</v>
      </c>
      <c r="J396" s="6">
        <v>442800</v>
      </c>
      <c r="K396" s="7">
        <v>383000</v>
      </c>
      <c r="L396" s="13">
        <v>14000</v>
      </c>
      <c r="M396" s="7">
        <v>7000</v>
      </c>
      <c r="N396" s="7">
        <f>VLOOKUP(A:A,[1]dotacni_rizeni_2026_KU_program_!$1:$1048576,8,FALSE)</f>
        <v>7000</v>
      </c>
      <c r="O396" s="7"/>
      <c r="P396" s="7">
        <f t="shared" si="6"/>
        <v>397000</v>
      </c>
    </row>
    <row r="397" spans="1:16" ht="45" customHeight="1" x14ac:dyDescent="0.25">
      <c r="A397" s="1">
        <v>8613016</v>
      </c>
      <c r="B397" s="1" t="s">
        <v>531</v>
      </c>
      <c r="C397" s="1" t="s">
        <v>7</v>
      </c>
      <c r="D397" s="1" t="s">
        <v>532</v>
      </c>
      <c r="E397" s="1" t="s">
        <v>569</v>
      </c>
      <c r="F397" s="9">
        <v>5.0289999999999999</v>
      </c>
      <c r="G397" s="16">
        <v>1</v>
      </c>
      <c r="H397" s="7">
        <v>953700</v>
      </c>
      <c r="I397" s="7">
        <v>953700</v>
      </c>
      <c r="J397" s="6">
        <v>1279095</v>
      </c>
      <c r="K397" s="7">
        <v>578000</v>
      </c>
      <c r="L397" s="13">
        <v>20000</v>
      </c>
      <c r="M397" s="7">
        <v>11000</v>
      </c>
      <c r="N397" s="7">
        <f>VLOOKUP(A:A,[1]dotacni_rizeni_2026_KU_program_!$1:$1048576,8,FALSE)</f>
        <v>9000</v>
      </c>
      <c r="O397" s="7"/>
      <c r="P397" s="7">
        <f t="shared" si="6"/>
        <v>598000</v>
      </c>
    </row>
    <row r="398" spans="1:16" ht="45" customHeight="1" x14ac:dyDescent="0.25">
      <c r="A398" s="1">
        <v>6353601</v>
      </c>
      <c r="B398" s="1" t="s">
        <v>533</v>
      </c>
      <c r="C398" s="1" t="s">
        <v>85</v>
      </c>
      <c r="D398" s="1" t="s">
        <v>534</v>
      </c>
      <c r="E398" s="1" t="s">
        <v>568</v>
      </c>
      <c r="F398" s="1">
        <v>10</v>
      </c>
      <c r="G398" s="14">
        <v>5</v>
      </c>
      <c r="H398" s="7">
        <v>960432</v>
      </c>
      <c r="I398" s="7">
        <v>3962160</v>
      </c>
      <c r="J398" s="6">
        <v>2600000</v>
      </c>
      <c r="K398" s="7">
        <v>2252000</v>
      </c>
      <c r="L398" s="13">
        <v>79000</v>
      </c>
      <c r="M398" s="7">
        <v>42000</v>
      </c>
      <c r="N398" s="7">
        <f>VLOOKUP(A:A,[1]dotacni_rizeni_2026_KU_program_!$1:$1048576,8,FALSE)</f>
        <v>37000</v>
      </c>
      <c r="O398" s="7"/>
      <c r="P398" s="7">
        <f t="shared" si="6"/>
        <v>2331000</v>
      </c>
    </row>
    <row r="399" spans="1:16" ht="45" customHeight="1" x14ac:dyDescent="0.25">
      <c r="A399" s="1">
        <v>2850128</v>
      </c>
      <c r="B399" s="1" t="s">
        <v>535</v>
      </c>
      <c r="C399" s="1" t="s">
        <v>536</v>
      </c>
      <c r="D399" s="1" t="s">
        <v>536</v>
      </c>
      <c r="E399" s="1" t="s">
        <v>569</v>
      </c>
      <c r="F399" s="9">
        <v>4.3709999999999996</v>
      </c>
      <c r="G399" s="16">
        <v>2</v>
      </c>
      <c r="H399" s="7">
        <v>953700</v>
      </c>
      <c r="I399" s="7">
        <v>1833503.86639213</v>
      </c>
      <c r="J399" s="6">
        <v>945000</v>
      </c>
      <c r="K399" s="7">
        <v>818000</v>
      </c>
      <c r="L399" s="13">
        <v>29000</v>
      </c>
      <c r="M399" s="7">
        <v>15000</v>
      </c>
      <c r="N399" s="7">
        <f>VLOOKUP(A:A,[1]dotacni_rizeni_2026_KU_program_!$1:$1048576,8,FALSE)</f>
        <v>14000</v>
      </c>
      <c r="O399" s="7"/>
      <c r="P399" s="7">
        <f t="shared" si="6"/>
        <v>847000</v>
      </c>
    </row>
    <row r="400" spans="1:16" ht="45" customHeight="1" x14ac:dyDescent="0.25">
      <c r="A400" s="1">
        <v>9845202</v>
      </c>
      <c r="B400" s="1" t="s">
        <v>537</v>
      </c>
      <c r="C400" s="1" t="s">
        <v>26</v>
      </c>
      <c r="D400" s="1" t="s">
        <v>26</v>
      </c>
      <c r="E400" s="1" t="s">
        <v>569</v>
      </c>
      <c r="F400" s="9">
        <v>4.0270000000000001</v>
      </c>
      <c r="G400" s="16">
        <v>3.96</v>
      </c>
      <c r="H400" s="7">
        <v>953700</v>
      </c>
      <c r="I400" s="7">
        <v>3776652</v>
      </c>
      <c r="J400" s="6">
        <v>1722000</v>
      </c>
      <c r="K400" s="7">
        <v>1491000</v>
      </c>
      <c r="L400" s="13">
        <v>52000</v>
      </c>
      <c r="M400" s="7">
        <v>28000</v>
      </c>
      <c r="N400" s="7">
        <f>VLOOKUP(A:A,[1]dotacni_rizeni_2026_KU_program_!$1:$1048576,8,FALSE)</f>
        <v>24000</v>
      </c>
      <c r="O400" s="7"/>
      <c r="P400" s="7">
        <f t="shared" si="6"/>
        <v>1543000</v>
      </c>
    </row>
    <row r="401" spans="1:16" ht="45" customHeight="1" x14ac:dyDescent="0.25">
      <c r="A401" s="1">
        <v>1946835</v>
      </c>
      <c r="B401" s="3" t="s">
        <v>538</v>
      </c>
      <c r="C401" s="1" t="s">
        <v>14</v>
      </c>
      <c r="D401" s="1" t="s">
        <v>539</v>
      </c>
      <c r="E401" s="1" t="s">
        <v>569</v>
      </c>
      <c r="F401" s="9">
        <v>4.08</v>
      </c>
      <c r="G401" s="16">
        <v>1.9</v>
      </c>
      <c r="H401" s="7">
        <v>953700</v>
      </c>
      <c r="I401" s="7">
        <v>1681405</v>
      </c>
      <c r="J401" s="6">
        <v>500000</v>
      </c>
      <c r="K401" s="7">
        <v>433000</v>
      </c>
      <c r="L401" s="13">
        <v>15000</v>
      </c>
      <c r="M401" s="7">
        <v>8000</v>
      </c>
      <c r="N401" s="7">
        <f>VLOOKUP(A:A,[1]dotacni_rizeni_2026_KU_program_!$1:$1048576,8,FALSE)</f>
        <v>7000</v>
      </c>
      <c r="O401" s="7" t="s">
        <v>577</v>
      </c>
      <c r="P401" s="7">
        <f t="shared" si="6"/>
        <v>448000</v>
      </c>
    </row>
    <row r="402" spans="1:16" ht="45" customHeight="1" x14ac:dyDescent="0.25">
      <c r="A402" s="1">
        <v>4112332</v>
      </c>
      <c r="B402" s="3" t="s">
        <v>538</v>
      </c>
      <c r="C402" s="1" t="s">
        <v>24</v>
      </c>
      <c r="D402" s="1" t="s">
        <v>540</v>
      </c>
      <c r="E402" s="1" t="s">
        <v>569</v>
      </c>
      <c r="F402" s="9">
        <v>86.704999999999998</v>
      </c>
      <c r="G402" s="16">
        <v>78.319999999999993</v>
      </c>
      <c r="H402" s="7">
        <v>953700</v>
      </c>
      <c r="I402" s="7">
        <v>69704898.007266015</v>
      </c>
      <c r="J402" s="6">
        <v>19401000</v>
      </c>
      <c r="K402" s="7">
        <v>16804000</v>
      </c>
      <c r="L402" s="13">
        <v>591000</v>
      </c>
      <c r="M402" s="7">
        <v>315000</v>
      </c>
      <c r="N402" s="7">
        <f>VLOOKUP(A:A,[1]dotacni_rizeni_2026_KU_program_!$1:$1048576,8,FALSE)</f>
        <v>276000</v>
      </c>
      <c r="O402" s="7" t="s">
        <v>577</v>
      </c>
      <c r="P402" s="7">
        <f t="shared" si="6"/>
        <v>17395000</v>
      </c>
    </row>
    <row r="403" spans="1:16" ht="45" customHeight="1" x14ac:dyDescent="0.25">
      <c r="A403" s="1">
        <v>9499364</v>
      </c>
      <c r="B403" s="3" t="s">
        <v>538</v>
      </c>
      <c r="C403" s="1" t="s">
        <v>85</v>
      </c>
      <c r="D403" s="1" t="s">
        <v>541</v>
      </c>
      <c r="E403" s="1" t="s">
        <v>568</v>
      </c>
      <c r="F403" s="14">
        <v>30</v>
      </c>
      <c r="G403" s="1">
        <v>39</v>
      </c>
      <c r="H403" s="7">
        <v>1004088</v>
      </c>
      <c r="I403" s="7">
        <v>25082640</v>
      </c>
      <c r="J403" s="6">
        <v>5200000</v>
      </c>
      <c r="K403" s="7">
        <v>4504000</v>
      </c>
      <c r="L403" s="13">
        <v>158000</v>
      </c>
      <c r="M403" s="7">
        <v>84000</v>
      </c>
      <c r="N403" s="7">
        <f>VLOOKUP(A:A,[1]dotacni_rizeni_2026_KU_program_!$1:$1048576,8,FALSE)</f>
        <v>74000</v>
      </c>
      <c r="O403" s="7" t="s">
        <v>577</v>
      </c>
      <c r="P403" s="7">
        <f t="shared" si="6"/>
        <v>4662000</v>
      </c>
    </row>
    <row r="404" spans="1:16" ht="45" customHeight="1" x14ac:dyDescent="0.25">
      <c r="A404" s="1">
        <v>9629785</v>
      </c>
      <c r="B404" s="3" t="s">
        <v>538</v>
      </c>
      <c r="C404" s="1" t="s">
        <v>390</v>
      </c>
      <c r="D404" s="1" t="s">
        <v>542</v>
      </c>
      <c r="E404" s="1" t="s">
        <v>569</v>
      </c>
      <c r="F404" s="9">
        <v>4.08</v>
      </c>
      <c r="G404" s="16">
        <v>2</v>
      </c>
      <c r="H404" s="7">
        <v>953700</v>
      </c>
      <c r="I404" s="7">
        <v>1849066.6666666667</v>
      </c>
      <c r="J404" s="6">
        <v>500000</v>
      </c>
      <c r="K404" s="7">
        <v>433000</v>
      </c>
      <c r="L404" s="13">
        <v>15000</v>
      </c>
      <c r="M404" s="7">
        <v>8000</v>
      </c>
      <c r="N404" s="7">
        <f>VLOOKUP(A:A,[1]dotacni_rizeni_2026_KU_program_!$1:$1048576,8,FALSE)</f>
        <v>7000</v>
      </c>
      <c r="O404" s="7" t="s">
        <v>577</v>
      </c>
      <c r="P404" s="7">
        <f t="shared" si="6"/>
        <v>448000</v>
      </c>
    </row>
    <row r="405" spans="1:16" ht="45" customHeight="1" x14ac:dyDescent="0.25">
      <c r="A405" s="1">
        <v>2668136</v>
      </c>
      <c r="B405" s="1" t="s">
        <v>543</v>
      </c>
      <c r="C405" s="1" t="s">
        <v>26</v>
      </c>
      <c r="D405" s="1" t="s">
        <v>544</v>
      </c>
      <c r="E405" s="1" t="s">
        <v>569</v>
      </c>
      <c r="F405" s="9">
        <v>2.4039999999999999</v>
      </c>
      <c r="G405" s="16">
        <v>2.15</v>
      </c>
      <c r="H405" s="7">
        <v>953700</v>
      </c>
      <c r="I405" s="7">
        <v>2050455</v>
      </c>
      <c r="J405" s="6">
        <v>1316700</v>
      </c>
      <c r="K405" s="7">
        <v>1140000</v>
      </c>
      <c r="L405" s="13">
        <v>40000</v>
      </c>
      <c r="M405" s="7">
        <v>21000</v>
      </c>
      <c r="N405" s="7">
        <f>VLOOKUP(A:A,[1]dotacni_rizeni_2026_KU_program_!$1:$1048576,8,FALSE)</f>
        <v>19000</v>
      </c>
      <c r="O405" s="7"/>
      <c r="P405" s="7">
        <f t="shared" si="6"/>
        <v>1180000</v>
      </c>
    </row>
    <row r="406" spans="1:16" ht="45" customHeight="1" x14ac:dyDescent="0.25">
      <c r="A406" s="1">
        <v>4581170</v>
      </c>
      <c r="B406" s="1" t="s">
        <v>543</v>
      </c>
      <c r="C406" s="1" t="s">
        <v>74</v>
      </c>
      <c r="D406" s="1" t="s">
        <v>545</v>
      </c>
      <c r="E406" s="1" t="s">
        <v>569</v>
      </c>
      <c r="F406" s="9">
        <v>3.8099999999999996</v>
      </c>
      <c r="G406" s="16">
        <v>3.5</v>
      </c>
      <c r="H406" s="7">
        <v>953700</v>
      </c>
      <c r="I406" s="7">
        <v>3337950</v>
      </c>
      <c r="J406" s="6">
        <v>2024200</v>
      </c>
      <c r="K406" s="7">
        <v>1753000</v>
      </c>
      <c r="L406" s="13">
        <v>61000</v>
      </c>
      <c r="M406" s="7">
        <v>33000</v>
      </c>
      <c r="N406" s="7">
        <f>VLOOKUP(A:A,[1]dotacni_rizeni_2026_KU_program_!$1:$1048576,8,FALSE)</f>
        <v>28000</v>
      </c>
      <c r="O406" s="7"/>
      <c r="P406" s="7">
        <f t="shared" si="6"/>
        <v>1814000</v>
      </c>
    </row>
    <row r="407" spans="1:16" ht="45" customHeight="1" x14ac:dyDescent="0.25">
      <c r="A407" s="1">
        <v>2412885</v>
      </c>
      <c r="B407" s="1" t="s">
        <v>546</v>
      </c>
      <c r="C407" s="1" t="s">
        <v>92</v>
      </c>
      <c r="D407" s="1" t="s">
        <v>547</v>
      </c>
      <c r="E407" s="1" t="s">
        <v>569</v>
      </c>
      <c r="F407" s="9">
        <v>4.9459999999999997</v>
      </c>
      <c r="G407" s="16">
        <v>4</v>
      </c>
      <c r="H407" s="7">
        <v>953700</v>
      </c>
      <c r="I407" s="7">
        <v>3814800</v>
      </c>
      <c r="J407" s="6">
        <v>2310715</v>
      </c>
      <c r="K407" s="7">
        <v>2001000</v>
      </c>
      <c r="L407" s="13">
        <v>70000</v>
      </c>
      <c r="M407" s="7">
        <v>37000</v>
      </c>
      <c r="N407" s="7">
        <f>VLOOKUP(A:A,[1]dotacni_rizeni_2026_KU_program_!$1:$1048576,8,FALSE)</f>
        <v>33000</v>
      </c>
      <c r="O407" s="7"/>
      <c r="P407" s="7">
        <f t="shared" si="6"/>
        <v>2071000</v>
      </c>
    </row>
    <row r="408" spans="1:16" ht="45" customHeight="1" x14ac:dyDescent="0.25">
      <c r="A408" s="1">
        <v>3522501</v>
      </c>
      <c r="B408" s="1" t="s">
        <v>546</v>
      </c>
      <c r="C408" s="1" t="s">
        <v>92</v>
      </c>
      <c r="D408" s="1" t="s">
        <v>548</v>
      </c>
      <c r="E408" s="1" t="s">
        <v>569</v>
      </c>
      <c r="F408" s="9">
        <v>4.8079999999999998</v>
      </c>
      <c r="G408" s="16">
        <v>4</v>
      </c>
      <c r="H408" s="7">
        <v>953700</v>
      </c>
      <c r="I408" s="7">
        <v>3814800</v>
      </c>
      <c r="J408" s="6">
        <v>2289661</v>
      </c>
      <c r="K408" s="7">
        <v>1983000</v>
      </c>
      <c r="L408" s="13">
        <v>69000</v>
      </c>
      <c r="M408" s="7">
        <v>37000</v>
      </c>
      <c r="N408" s="7">
        <f>VLOOKUP(A:A,[1]dotacni_rizeni_2026_KU_program_!$1:$1048576,8,FALSE)</f>
        <v>32000</v>
      </c>
      <c r="O408" s="7"/>
      <c r="P408" s="7">
        <f t="shared" si="6"/>
        <v>2052000</v>
      </c>
    </row>
    <row r="409" spans="1:16" ht="45" customHeight="1" x14ac:dyDescent="0.25">
      <c r="A409" s="1">
        <v>4749376</v>
      </c>
      <c r="B409" s="1" t="s">
        <v>546</v>
      </c>
      <c r="C409" s="1" t="s">
        <v>134</v>
      </c>
      <c r="D409" s="1" t="s">
        <v>549</v>
      </c>
      <c r="E409" s="1" t="s">
        <v>569</v>
      </c>
      <c r="F409" s="9">
        <v>4.7</v>
      </c>
      <c r="G409" s="16">
        <v>4</v>
      </c>
      <c r="H409" s="7">
        <v>953700</v>
      </c>
      <c r="I409" s="7">
        <v>3814800</v>
      </c>
      <c r="J409" s="6">
        <v>2371953</v>
      </c>
      <c r="K409" s="7">
        <v>2054000</v>
      </c>
      <c r="L409" s="13">
        <v>72000</v>
      </c>
      <c r="M409" s="7">
        <v>38000</v>
      </c>
      <c r="N409" s="7">
        <f>VLOOKUP(A:A,[1]dotacni_rizeni_2026_KU_program_!$1:$1048576,8,FALSE)</f>
        <v>34000</v>
      </c>
      <c r="O409" s="7"/>
      <c r="P409" s="7">
        <f t="shared" si="6"/>
        <v>2126000</v>
      </c>
    </row>
    <row r="410" spans="1:16" ht="45" customHeight="1" x14ac:dyDescent="0.25">
      <c r="A410" s="1">
        <v>5427110</v>
      </c>
      <c r="B410" s="1" t="s">
        <v>546</v>
      </c>
      <c r="C410" s="1" t="s">
        <v>92</v>
      </c>
      <c r="D410" s="1" t="s">
        <v>550</v>
      </c>
      <c r="E410" s="1" t="s">
        <v>569</v>
      </c>
      <c r="F410" s="9">
        <v>4.8840000000000003</v>
      </c>
      <c r="G410" s="16">
        <v>3.95</v>
      </c>
      <c r="H410" s="7">
        <v>953700</v>
      </c>
      <c r="I410" s="7">
        <v>3767115</v>
      </c>
      <c r="J410" s="6">
        <v>2371057</v>
      </c>
      <c r="K410" s="7">
        <v>1827000</v>
      </c>
      <c r="L410" s="13">
        <v>64000</v>
      </c>
      <c r="M410" s="7">
        <v>34000</v>
      </c>
      <c r="N410" s="7">
        <f>VLOOKUP(A:A,[1]dotacni_rizeni_2026_KU_program_!$1:$1048576,8,FALSE)</f>
        <v>30000</v>
      </c>
      <c r="O410" s="7"/>
      <c r="P410" s="7">
        <f t="shared" si="6"/>
        <v>1891000</v>
      </c>
    </row>
    <row r="411" spans="1:16" ht="45" customHeight="1" x14ac:dyDescent="0.25">
      <c r="A411" s="1">
        <v>1426809</v>
      </c>
      <c r="B411" s="11" t="s">
        <v>551</v>
      </c>
      <c r="C411" s="1" t="s">
        <v>258</v>
      </c>
      <c r="D411" s="1" t="s">
        <v>552</v>
      </c>
      <c r="E411" s="1" t="s">
        <v>569</v>
      </c>
      <c r="F411" s="9">
        <v>9</v>
      </c>
      <c r="G411" s="16">
        <v>9</v>
      </c>
      <c r="H411" s="7">
        <v>953700</v>
      </c>
      <c r="I411" s="7">
        <v>8583300</v>
      </c>
      <c r="J411" s="6">
        <v>4200000</v>
      </c>
      <c r="K411" s="7">
        <v>3637000</v>
      </c>
      <c r="L411" s="13">
        <v>128000</v>
      </c>
      <c r="M411" s="7">
        <v>68000</v>
      </c>
      <c r="N411" s="7">
        <f>VLOOKUP(A:A,[1]dotacni_rizeni_2026_KU_program_!$1:$1048576,8,FALSE)</f>
        <v>60000</v>
      </c>
      <c r="O411" s="7" t="s">
        <v>576</v>
      </c>
      <c r="P411" s="7">
        <f t="shared" si="6"/>
        <v>3765000</v>
      </c>
    </row>
    <row r="412" spans="1:16" ht="45" customHeight="1" x14ac:dyDescent="0.25">
      <c r="A412" s="1">
        <v>2348838</v>
      </c>
      <c r="B412" s="11" t="s">
        <v>551</v>
      </c>
      <c r="C412" s="1" t="s">
        <v>7</v>
      </c>
      <c r="D412" s="1" t="s">
        <v>553</v>
      </c>
      <c r="E412" s="1" t="s">
        <v>569</v>
      </c>
      <c r="F412" s="9">
        <v>12.664000000000001</v>
      </c>
      <c r="G412" s="16">
        <v>12.52</v>
      </c>
      <c r="H412" s="7">
        <v>1096755</v>
      </c>
      <c r="I412" s="7">
        <v>13731372.6</v>
      </c>
      <c r="J412" s="6">
        <v>5520000</v>
      </c>
      <c r="K412" s="7">
        <v>3658000</v>
      </c>
      <c r="L412" s="13">
        <v>129000</v>
      </c>
      <c r="M412" s="7">
        <v>69000</v>
      </c>
      <c r="N412" s="7">
        <f>VLOOKUP(A:A,[1]dotacni_rizeni_2026_KU_program_!$1:$1048576,8,FALSE)</f>
        <v>60000</v>
      </c>
      <c r="O412" s="7" t="s">
        <v>576</v>
      </c>
      <c r="P412" s="7">
        <f t="shared" si="6"/>
        <v>3787000</v>
      </c>
    </row>
    <row r="413" spans="1:16" ht="45" customHeight="1" x14ac:dyDescent="0.25">
      <c r="A413" s="1">
        <v>4260060</v>
      </c>
      <c r="B413" s="11" t="s">
        <v>551</v>
      </c>
      <c r="C413" s="1" t="s">
        <v>134</v>
      </c>
      <c r="D413" s="1" t="s">
        <v>554</v>
      </c>
      <c r="E413" s="1" t="s">
        <v>569</v>
      </c>
      <c r="F413" s="9">
        <v>11.096</v>
      </c>
      <c r="G413" s="16">
        <v>11</v>
      </c>
      <c r="H413" s="7">
        <v>953700</v>
      </c>
      <c r="I413" s="7">
        <v>10490700</v>
      </c>
      <c r="J413" s="6">
        <v>5492500</v>
      </c>
      <c r="K413" s="7">
        <v>3891000</v>
      </c>
      <c r="L413" s="13">
        <v>137000</v>
      </c>
      <c r="M413" s="7">
        <v>73000</v>
      </c>
      <c r="N413" s="7">
        <f>VLOOKUP(A:A,[1]dotacni_rizeni_2026_KU_program_!$1:$1048576,8,FALSE)</f>
        <v>64000</v>
      </c>
      <c r="O413" s="7" t="s">
        <v>576</v>
      </c>
      <c r="P413" s="7">
        <f t="shared" si="6"/>
        <v>4028000</v>
      </c>
    </row>
    <row r="414" spans="1:16" ht="45" customHeight="1" x14ac:dyDescent="0.25">
      <c r="A414" s="1">
        <v>3931828</v>
      </c>
      <c r="B414" s="11" t="s">
        <v>555</v>
      </c>
      <c r="C414" s="1" t="s">
        <v>74</v>
      </c>
      <c r="D414" s="1" t="s">
        <v>556</v>
      </c>
      <c r="E414" s="1" t="s">
        <v>569</v>
      </c>
      <c r="F414" s="9">
        <v>3.2990000000000004</v>
      </c>
      <c r="G414" s="16">
        <v>2.94</v>
      </c>
      <c r="H414" s="7">
        <v>953700</v>
      </c>
      <c r="I414" s="7">
        <v>2803878</v>
      </c>
      <c r="J414" s="6">
        <v>2389260</v>
      </c>
      <c r="K414" s="7">
        <v>2069000</v>
      </c>
      <c r="L414" s="13">
        <v>73000</v>
      </c>
      <c r="M414" s="7">
        <v>39000</v>
      </c>
      <c r="N414" s="7">
        <f>VLOOKUP(A:A,[1]dotacni_rizeni_2026_KU_program_!$1:$1048576,8,FALSE)</f>
        <v>34000</v>
      </c>
      <c r="O414" s="7" t="s">
        <v>576</v>
      </c>
      <c r="P414" s="7">
        <f t="shared" si="6"/>
        <v>2142000</v>
      </c>
    </row>
    <row r="415" spans="1:16" ht="45" customHeight="1" x14ac:dyDescent="0.25">
      <c r="A415" s="1">
        <v>1472620</v>
      </c>
      <c r="B415" s="1" t="s">
        <v>557</v>
      </c>
      <c r="C415" s="1" t="s">
        <v>17</v>
      </c>
      <c r="D415" s="1" t="s">
        <v>558</v>
      </c>
      <c r="E415" s="1" t="s">
        <v>569</v>
      </c>
      <c r="F415" s="16">
        <v>6.5419999999999998</v>
      </c>
      <c r="G415" s="9">
        <v>8</v>
      </c>
      <c r="H415" s="7">
        <v>953700</v>
      </c>
      <c r="I415" s="7">
        <v>6239105.3999999994</v>
      </c>
      <c r="J415" s="6">
        <v>1200000</v>
      </c>
      <c r="K415" s="7">
        <v>1039000</v>
      </c>
      <c r="L415" s="13">
        <v>36000</v>
      </c>
      <c r="M415" s="7">
        <v>19000</v>
      </c>
      <c r="N415" s="7">
        <f>VLOOKUP(A:A,[1]dotacni_rizeni_2026_KU_program_!$1:$1048576,8,FALSE)</f>
        <v>17000</v>
      </c>
      <c r="O415" s="7"/>
      <c r="P415" s="7">
        <f t="shared" si="6"/>
        <v>1075000</v>
      </c>
    </row>
    <row r="416" spans="1:16" ht="45" customHeight="1" x14ac:dyDescent="0.25">
      <c r="A416" s="1">
        <v>2105271</v>
      </c>
      <c r="B416" s="1" t="s">
        <v>557</v>
      </c>
      <c r="C416" s="1" t="s">
        <v>39</v>
      </c>
      <c r="D416" s="1" t="s">
        <v>559</v>
      </c>
      <c r="E416" s="1" t="s">
        <v>568</v>
      </c>
      <c r="F416" s="1">
        <v>47</v>
      </c>
      <c r="G416" s="14">
        <v>47</v>
      </c>
      <c r="H416" s="7">
        <v>873120</v>
      </c>
      <c r="I416" s="7">
        <v>27176640</v>
      </c>
      <c r="J416" s="6">
        <v>18000000</v>
      </c>
      <c r="K416" s="7">
        <v>15591000</v>
      </c>
      <c r="L416" s="13">
        <v>548000</v>
      </c>
      <c r="M416" s="7">
        <v>291000</v>
      </c>
      <c r="N416" s="7">
        <f>VLOOKUP(A:A,[1]dotacni_rizeni_2026_KU_program_!$1:$1048576,8,FALSE)</f>
        <v>257000</v>
      </c>
      <c r="O416" s="7"/>
      <c r="P416" s="7">
        <f t="shared" si="6"/>
        <v>16139000</v>
      </c>
    </row>
    <row r="417" spans="1:16" ht="45" customHeight="1" x14ac:dyDescent="0.25">
      <c r="A417" s="1">
        <v>5436343</v>
      </c>
      <c r="B417" s="1" t="s">
        <v>557</v>
      </c>
      <c r="C417" s="1" t="s">
        <v>24</v>
      </c>
      <c r="D417" s="1" t="s">
        <v>560</v>
      </c>
      <c r="E417" s="1" t="s">
        <v>569</v>
      </c>
      <c r="F417" s="9">
        <v>10.516</v>
      </c>
      <c r="G417" s="16">
        <v>7.5</v>
      </c>
      <c r="H417" s="7">
        <v>953700</v>
      </c>
      <c r="I417" s="7">
        <v>6366448.1742107263</v>
      </c>
      <c r="J417" s="6">
        <v>2000000</v>
      </c>
      <c r="K417" s="7">
        <v>1732000</v>
      </c>
      <c r="L417" s="13">
        <v>61000</v>
      </c>
      <c r="M417" s="7">
        <v>32000</v>
      </c>
      <c r="N417" s="7">
        <f>VLOOKUP(A:A,[1]dotacni_rizeni_2026_KU_program_!$1:$1048576,8,FALSE)</f>
        <v>29000</v>
      </c>
      <c r="O417" s="7"/>
      <c r="P417" s="7">
        <f t="shared" si="6"/>
        <v>1793000</v>
      </c>
    </row>
    <row r="418" spans="1:16" ht="45" customHeight="1" x14ac:dyDescent="0.25">
      <c r="A418" s="1">
        <v>6470889</v>
      </c>
      <c r="B418" s="1" t="s">
        <v>557</v>
      </c>
      <c r="C418" s="1" t="s">
        <v>4</v>
      </c>
      <c r="D418" s="1" t="s">
        <v>561</v>
      </c>
      <c r="E418" s="1" t="s">
        <v>567</v>
      </c>
      <c r="F418" s="7">
        <v>15000</v>
      </c>
      <c r="G418" s="15">
        <v>13650</v>
      </c>
      <c r="H418" s="7">
        <v>750</v>
      </c>
      <c r="I418" s="7">
        <v>8463000</v>
      </c>
      <c r="J418" s="6">
        <v>4270000</v>
      </c>
      <c r="K418" s="7">
        <v>3698000</v>
      </c>
      <c r="L418" s="13">
        <v>130000</v>
      </c>
      <c r="M418" s="7">
        <v>69000</v>
      </c>
      <c r="N418" s="7">
        <f>VLOOKUP(A:A,[1]dotacni_rizeni_2026_KU_program_!$1:$1048576,8,FALSE)</f>
        <v>61000</v>
      </c>
      <c r="O418" s="7"/>
      <c r="P418" s="7">
        <f t="shared" si="6"/>
        <v>3828000</v>
      </c>
    </row>
    <row r="419" spans="1:16" ht="45" customHeight="1" x14ac:dyDescent="0.25">
      <c r="A419" s="1">
        <v>7811034</v>
      </c>
      <c r="B419" s="1" t="s">
        <v>557</v>
      </c>
      <c r="C419" s="1" t="s">
        <v>14</v>
      </c>
      <c r="D419" s="1" t="s">
        <v>127</v>
      </c>
      <c r="E419" s="1" t="s">
        <v>569</v>
      </c>
      <c r="F419" s="9">
        <v>7.35</v>
      </c>
      <c r="G419" s="16">
        <v>5.4</v>
      </c>
      <c r="H419" s="7">
        <v>953700</v>
      </c>
      <c r="I419" s="7">
        <v>5002725.3061224492</v>
      </c>
      <c r="J419" s="6">
        <v>850000</v>
      </c>
      <c r="K419" s="7">
        <v>736000</v>
      </c>
      <c r="L419" s="13">
        <v>26000</v>
      </c>
      <c r="M419" s="7">
        <v>14000</v>
      </c>
      <c r="N419" s="7">
        <f>VLOOKUP(A:A,[1]dotacni_rizeni_2026_KU_program_!$1:$1048576,8,FALSE)</f>
        <v>12000</v>
      </c>
      <c r="O419" s="7"/>
      <c r="P419" s="7">
        <f t="shared" si="6"/>
        <v>762000</v>
      </c>
    </row>
    <row r="420" spans="1:16" ht="45" customHeight="1" x14ac:dyDescent="0.25">
      <c r="A420" s="1">
        <v>9721056</v>
      </c>
      <c r="B420" s="1" t="s">
        <v>557</v>
      </c>
      <c r="C420" s="1" t="s">
        <v>85</v>
      </c>
      <c r="D420" s="1" t="s">
        <v>95</v>
      </c>
      <c r="E420" s="1" t="s">
        <v>568</v>
      </c>
      <c r="F420" s="1">
        <v>15</v>
      </c>
      <c r="G420" s="14">
        <v>10</v>
      </c>
      <c r="H420" s="7">
        <v>873120</v>
      </c>
      <c r="I420" s="7">
        <v>7051200</v>
      </c>
      <c r="J420" s="6">
        <v>4000000</v>
      </c>
      <c r="K420" s="7">
        <v>3464000</v>
      </c>
      <c r="L420" s="13">
        <v>122000</v>
      </c>
      <c r="M420" s="7">
        <v>65000</v>
      </c>
      <c r="N420" s="7">
        <f>VLOOKUP(A:A,[1]dotacni_rizeni_2026_KU_program_!$1:$1048576,8,FALSE)</f>
        <v>57000</v>
      </c>
      <c r="O420" s="7"/>
      <c r="P420" s="7">
        <f t="shared" si="6"/>
        <v>3586000</v>
      </c>
    </row>
    <row r="421" spans="1:16" ht="45" customHeight="1" x14ac:dyDescent="0.25">
      <c r="A421" s="1">
        <v>1374641</v>
      </c>
      <c r="B421" s="1" t="s">
        <v>562</v>
      </c>
      <c r="C421" s="1" t="s">
        <v>24</v>
      </c>
      <c r="D421" s="1" t="s">
        <v>563</v>
      </c>
      <c r="E421" s="1" t="s">
        <v>569</v>
      </c>
      <c r="F421" s="9">
        <v>12.425000000000001</v>
      </c>
      <c r="G421" s="16">
        <v>9</v>
      </c>
      <c r="H421" s="7">
        <v>953700</v>
      </c>
      <c r="I421" s="7">
        <v>8043300</v>
      </c>
      <c r="J421" s="6">
        <v>4800000</v>
      </c>
      <c r="K421" s="7">
        <v>4157000</v>
      </c>
      <c r="L421" s="13">
        <v>146000</v>
      </c>
      <c r="M421" s="7">
        <v>78000</v>
      </c>
      <c r="N421" s="7">
        <f>VLOOKUP(A:A,[1]dotacni_rizeni_2026_KU_program_!$1:$1048576,8,FALSE)</f>
        <v>68000</v>
      </c>
      <c r="O421" s="7"/>
      <c r="P421" s="7">
        <f t="shared" si="6"/>
        <v>4303000</v>
      </c>
    </row>
    <row r="422" spans="1:16" ht="45" customHeight="1" x14ac:dyDescent="0.25">
      <c r="A422" s="1">
        <v>4535746</v>
      </c>
      <c r="B422" s="1" t="s">
        <v>562</v>
      </c>
      <c r="C422" s="1" t="s">
        <v>85</v>
      </c>
      <c r="D422" s="1" t="s">
        <v>564</v>
      </c>
      <c r="E422" s="1" t="s">
        <v>568</v>
      </c>
      <c r="F422" s="1">
        <v>9</v>
      </c>
      <c r="G422" s="14">
        <v>9</v>
      </c>
      <c r="H422" s="7">
        <v>960432</v>
      </c>
      <c r="I422" s="7">
        <v>7123763</v>
      </c>
      <c r="J422" s="6">
        <v>5450000</v>
      </c>
      <c r="K422" s="7">
        <v>4319000</v>
      </c>
      <c r="L422" s="13">
        <v>152000</v>
      </c>
      <c r="M422" s="7">
        <v>81000</v>
      </c>
      <c r="N422" s="7">
        <f>VLOOKUP(A:A,[1]dotacni_rizeni_2026_KU_program_!$1:$1048576,8,FALSE)</f>
        <v>71000</v>
      </c>
      <c r="O422" s="7"/>
      <c r="P422" s="7">
        <f t="shared" si="6"/>
        <v>4471000</v>
      </c>
    </row>
    <row r="423" spans="1:16" ht="24.95" customHeight="1" x14ac:dyDescent="0.25">
      <c r="K423" s="21">
        <f>SUM(K3:K422)</f>
        <v>2160715903</v>
      </c>
      <c r="L423" s="18">
        <f>SUM(L3:L422)</f>
        <v>75952000</v>
      </c>
      <c r="M423" s="22">
        <f>SUM(M3:M422)</f>
        <v>40400000</v>
      </c>
      <c r="N423" s="22">
        <f>SUM(N3:N422)</f>
        <v>35552000</v>
      </c>
      <c r="P423" s="20">
        <f>SUM(P3:P422)</f>
        <v>2236667903</v>
      </c>
    </row>
  </sheetData>
  <autoFilter ref="A2:P423" xr:uid="{00000000-0001-0000-0000-000000000000}"/>
  <mergeCells count="1">
    <mergeCell ref="A1:P1"/>
  </mergeCells>
  <phoneticPr fontId="18" type="noConversion"/>
  <pageMargins left="0.70866141732283472" right="0.70866141732283472" top="0.78740157480314965" bottom="0.78740157480314965" header="0.31496062992125984" footer="0.31496062992125984"/>
  <pageSetup paperSize="9" scale="31" orientation="landscape" r:id="rId1"/>
  <headerFooter>
    <oddFooter>&amp;C&amp;P</oddFooter>
  </headerFooter>
  <rowBreaks count="1" manualBreakCount="1">
    <brk id="39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dotacni_rizeni_2026_KU_program_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Exner Jindřich (MHMP, SOV)</dc:creator>
  <cp:lastModifiedBy>Jindřich Exner (MHMP, SOV)</cp:lastModifiedBy>
  <cp:lastPrinted>2026-04-15T11:32:08Z</cp:lastPrinted>
  <dcterms:created xsi:type="dcterms:W3CDTF">2019-11-13T09:40:33Z</dcterms:created>
  <dcterms:modified xsi:type="dcterms:W3CDTF">2026-09-11T06:19:22Z</dcterms:modified>
</cp:coreProperties>
</file>