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z003436\Desktop\ZVEŘEJNĚNÍ GRANTŮ II 21\GRANTY II 2021\"/>
    </mc:Choice>
  </mc:AlternateContent>
  <xr:revisionPtr revIDLastSave="0" documentId="13_ncr:1_{87FC69AC-EE9C-4D7E-97D5-A83D140C8A7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GRANTY - II. (do 200)" sheetId="4" r:id="rId1"/>
  </sheets>
  <definedNames>
    <definedName name="_xlnm._FilterDatabase" localSheetId="0" hidden="1">'GRANTY - II. (do 200)'!$A$2:$N$71</definedName>
    <definedName name="_xlnm.Print_Titles" localSheetId="0">'GRANTY - II. (do 200)'!$2:$2</definedName>
    <definedName name="_xlnm.Print_Area" localSheetId="0">'GRANTY - II. (do 200)'!$A$1:$M$71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4" l="1"/>
  <c r="M6" i="4"/>
  <c r="M9" i="4"/>
  <c r="M11" i="4"/>
  <c r="M14" i="4"/>
  <c r="M17" i="4"/>
  <c r="M23" i="4"/>
  <c r="M25" i="4"/>
  <c r="M27" i="4"/>
  <c r="M29" i="4"/>
  <c r="M31" i="4"/>
  <c r="M33" i="4"/>
  <c r="M35" i="4"/>
  <c r="M38" i="4"/>
  <c r="M41" i="4"/>
  <c r="M43" i="4"/>
  <c r="M45" i="4"/>
  <c r="M48" i="4"/>
  <c r="M50" i="4"/>
  <c r="M52" i="4"/>
  <c r="M54" i="4"/>
  <c r="M56" i="4"/>
  <c r="M59" i="4"/>
  <c r="M61" i="4"/>
  <c r="M63" i="4"/>
  <c r="M65" i="4"/>
  <c r="M67" i="4"/>
  <c r="M69" i="4"/>
  <c r="M71" i="4"/>
  <c r="M72" i="4" l="1"/>
</calcChain>
</file>

<file path=xl/sharedStrings.xml><?xml version="1.0" encoding="utf-8"?>
<sst xmlns="http://schemas.openxmlformats.org/spreadsheetml/2006/main" count="236" uniqueCount="136">
  <si>
    <t>osobní asistence</t>
  </si>
  <si>
    <t>Osobní asistence Čtyřlístek</t>
  </si>
  <si>
    <t>odborné sociální poradenství</t>
  </si>
  <si>
    <t>ACORUS - poradna pro osoby ohrožené domácím násilím</t>
  </si>
  <si>
    <t>denní stacionáře</t>
  </si>
  <si>
    <t>sociálně aktivizační služby pro seniory a osoby se zdravotním postižením</t>
  </si>
  <si>
    <t>pečovatelská služba</t>
  </si>
  <si>
    <t>sociální rehabilitace</t>
  </si>
  <si>
    <t>terénní programy</t>
  </si>
  <si>
    <t>domovy pro osoby se zdravotním postižením</t>
  </si>
  <si>
    <t>chráněné bydlení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</si>
  <si>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</si>
  <si>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</si>
  <si>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</si>
  <si>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</si>
  <si>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odlehčovací služby</t>
  </si>
  <si>
    <t>nízkoprahová zařízení pro děti a mládež</t>
  </si>
  <si>
    <t>Odlehčovací služby</t>
  </si>
  <si>
    <t>Centrum sociálních služeb Hvozdy, o.p.s.</t>
  </si>
  <si>
    <t>Sociálně terapeutické dílny</t>
  </si>
  <si>
    <t>týdenní stacionáře</t>
  </si>
  <si>
    <t>Týdenní stacionář</t>
  </si>
  <si>
    <t>Česká alzheimerovská společnost, o.p.s.</t>
  </si>
  <si>
    <t>Respitní péče ČALS</t>
  </si>
  <si>
    <t>Konzultace České alzheimerovské společnosti</t>
  </si>
  <si>
    <t>sociálně aktivizační služby pro rodiny s dětmi</t>
  </si>
  <si>
    <t>centra denních služeb</t>
  </si>
  <si>
    <t>Diakonie ČCE - středisko Praha</t>
  </si>
  <si>
    <t>Centrum denních služeb Zvonek</t>
  </si>
  <si>
    <t>raná péče</t>
  </si>
  <si>
    <t>Domov pro osoby se zdravotním postižením Zvonek</t>
  </si>
  <si>
    <t>Sociálně terapeutická dílna</t>
  </si>
  <si>
    <t>Chráněné bydlení Zvonek</t>
  </si>
  <si>
    <t>Dívčí katolická střední škola</t>
  </si>
  <si>
    <t>Křižovnická pečovatelská služba</t>
  </si>
  <si>
    <t>ERGO Aktiv, o.p.s.</t>
  </si>
  <si>
    <t>Denní stacionář pro osoby se ZPM</t>
  </si>
  <si>
    <t>Program Máří</t>
  </si>
  <si>
    <t>Osobní asistence</t>
  </si>
  <si>
    <t>Green Doors z.ú.</t>
  </si>
  <si>
    <t>Tréninková kavárna Café Na půl cesty</t>
  </si>
  <si>
    <t>Charita Neratovice</t>
  </si>
  <si>
    <t>Charitní pečovatelská služba - střediska Charity Neratovice</t>
  </si>
  <si>
    <t>Charita Praha - Chodov</t>
  </si>
  <si>
    <t>Charitní služba osobní asistence</t>
  </si>
  <si>
    <t>Charitní pečovatelská služba</t>
  </si>
  <si>
    <t>Ambulance Kaleidoskop</t>
  </si>
  <si>
    <t>Komunitní centrum Petrklíč, z.s.</t>
  </si>
  <si>
    <t>Maltézská pomoc, o.p.s.</t>
  </si>
  <si>
    <t>Centrum aktivního života zrakově postižených</t>
  </si>
  <si>
    <t>Poradenské centrum</t>
  </si>
  <si>
    <t>Stacionář POHODA</t>
  </si>
  <si>
    <t>Prev-Centrum, z.ú.</t>
  </si>
  <si>
    <t>Prev-Centrum, z.ú. - Nízkoprahové služby</t>
  </si>
  <si>
    <t>Ruka pro život o.p.s.</t>
  </si>
  <si>
    <t>Denní stacionáře Praha</t>
  </si>
  <si>
    <t>Společnost DUHA, z.ú.</t>
  </si>
  <si>
    <t>Centrum denních služeb</t>
  </si>
  <si>
    <t>Chráněné bydlení Společnosti DUHA</t>
  </si>
  <si>
    <t>Společnost pro ranou péči - celorepublikové, nadregionální služby</t>
  </si>
  <si>
    <t>STŘEP - České centrum pro sanaci rodiny, z.ú.</t>
  </si>
  <si>
    <t>Středisko Praha</t>
  </si>
  <si>
    <t>Odlehčovací služba pobytová</t>
  </si>
  <si>
    <t>identifikátor</t>
  </si>
  <si>
    <t>Centrum pro rodinu PSS a klinické adiktologie, z.ú.</t>
  </si>
  <si>
    <t>Centrum pro rodinu - Integrace rodiny, ambulantní léčba</t>
  </si>
  <si>
    <t>Osobní asistence pro hl. m. Prahu</t>
  </si>
  <si>
    <t>jednotka</t>
  </si>
  <si>
    <t>jednotka kvantitativně</t>
  </si>
  <si>
    <t>jednotka plán</t>
  </si>
  <si>
    <t>cenová hladina uprvená o specifika</t>
  </si>
  <si>
    <t>výpočet veřejné podpory</t>
  </si>
  <si>
    <t>L</t>
  </si>
  <si>
    <t>H</t>
  </si>
  <si>
    <t>ÚV</t>
  </si>
  <si>
    <t>Kaleidoskop - centrum terapie a vzdělávání, z. ú.</t>
  </si>
  <si>
    <t>Pestrá, o.p.s.</t>
  </si>
  <si>
    <t>Společnost pro podporu lidí s mentálním postižením v České republice, z.s.</t>
  </si>
  <si>
    <t>VČELKA sociální služby o.p.s.</t>
  </si>
  <si>
    <t>Terapeutická komunita Kaleidoskop</t>
  </si>
  <si>
    <t>Komplexní servis pro majitele asistenčních a vodicích psů</t>
  </si>
  <si>
    <t>Poradenské centrum SPMP ČR</t>
  </si>
  <si>
    <t>terapeutické komunity</t>
  </si>
  <si>
    <t>A DOMA z. s.</t>
  </si>
  <si>
    <t>ACORUS, z. ú.</t>
  </si>
  <si>
    <t>Farní charita Praha 1 - Nové Město</t>
  </si>
  <si>
    <t>Okamžik, z. ú.</t>
  </si>
  <si>
    <t>POHODA - společnost pro normální život lidí s postižením, z.ú.</t>
  </si>
  <si>
    <t>Společnost pro ranou péči, z. s.</t>
  </si>
  <si>
    <t>TŘI, z.ú.</t>
  </si>
  <si>
    <t>poskytnuty grant 2021</t>
  </si>
  <si>
    <t>IČO</t>
  </si>
  <si>
    <t>název služby</t>
  </si>
  <si>
    <t>druh služby</t>
  </si>
  <si>
    <t>název žadatele</t>
  </si>
  <si>
    <t>požadavek na GRANTY - II.</t>
  </si>
  <si>
    <t>Hospic sv. Jana N. Neumanna, o.p.s.</t>
  </si>
  <si>
    <t>ÚSMĚV pro Seniory</t>
  </si>
  <si>
    <t>00443093</t>
  </si>
  <si>
    <t>28525973 </t>
  </si>
  <si>
    <t xml:space="preserve">poznámka </t>
  </si>
  <si>
    <t>služba není v souladu se SPRSS - přílohou č. 1 Krajská síť</t>
  </si>
  <si>
    <t>procentní krácení a zaokrouhlení na tisíce neumožňuje přidělení dotace</t>
  </si>
  <si>
    <t>Celkový součet</t>
  </si>
  <si>
    <t>27053679 Celkem</t>
  </si>
  <si>
    <t>67365256 Celkem</t>
  </si>
  <si>
    <t>22814655 Celkem</t>
  </si>
  <si>
    <t>6774750 Celkem</t>
  </si>
  <si>
    <t>29128218 Celkem</t>
  </si>
  <si>
    <t>66000971 Celkem</t>
  </si>
  <si>
    <t>62931270 Celkem</t>
  </si>
  <si>
    <t>47611162 Celkem</t>
  </si>
  <si>
    <t>26554364 Celkem</t>
  </si>
  <si>
    <t>26520818 Celkem</t>
  </si>
  <si>
    <t>60164221 Celkem</t>
  </si>
  <si>
    <t>70853517 Celkem</t>
  </si>
  <si>
    <t>47009730 Celkem</t>
  </si>
  <si>
    <t>60435194 Celkem</t>
  </si>
  <si>
    <t>26996839 Celkem</t>
  </si>
  <si>
    <t>3776395 Celkem</t>
  </si>
  <si>
    <t>26708451 Celkem</t>
  </si>
  <si>
    <t>70837791 Celkem</t>
  </si>
  <si>
    <t>28525973  Celkem</t>
  </si>
  <si>
    <t>68380216 Celkem</t>
  </si>
  <si>
    <t>67364012 Celkem</t>
  </si>
  <si>
    <t>27017699 Celkem</t>
  </si>
  <si>
    <t>45247439 Celkem</t>
  </si>
  <si>
    <t>00443093 Celkem</t>
  </si>
  <si>
    <t>67363610 Celkem</t>
  </si>
  <si>
    <t>63111918 Celkem</t>
  </si>
  <si>
    <t>18623433 Celkem</t>
  </si>
  <si>
    <t>9611461 Celkem</t>
  </si>
  <si>
    <t>24732915 Celkem</t>
  </si>
  <si>
    <t>Dodatek</t>
  </si>
  <si>
    <t>Příloha č. 1 k usnesení Zastupitelstva HMP č. 29/104 ze dne 9. 9. 2021</t>
  </si>
  <si>
    <t xml:space="preserve">NÁVRH GRANTU -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</si>
</sst>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35" borderId="11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35" borderId="11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/>
    </xf>
    <xf numFmtId="3" fontId="0" fillId="35" borderId="1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vertical="top" wrapText="1"/>
    </xf>
    <xf numFmtId="0" fontId="0" fillId="3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 wrapText="1"/>
    </xf>
    <xf numFmtId="0" fontId="16" fillId="34" borderId="0" xfId="0" applyFont="1" applyFill="1" applyAlignment="1">
      <alignment horizontal="center" vertical="center" wrapText="1"/>
    </xf>
    <xf numFmtId="3" fontId="18" fillId="34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zoomScaleNormal="100" workbookViewId="0">
      <selection activeCell="M2" sqref="M2"/>
    </sheetView>
  </sheetViews>
  <sheetFormatPr defaultRowHeight="30" customHeight="1" x14ac:dyDescent="0.35"/>
  <cols>
    <col min="1" max="1" width="12" style="5" customWidth="1"/>
    <col min="2" max="2" width="34" style="3" customWidth="1"/>
    <col min="3" max="3" width="19.26953125" style="1" customWidth="1"/>
    <col min="4" max="4" width="28.54296875" style="1" customWidth="1"/>
    <col min="5" max="5" width="23.54296875" style="1" customWidth="1"/>
    <col min="6" max="6" width="19.26953125" style="1" customWidth="1"/>
    <col min="7" max="7" width="19.26953125" style="3" customWidth="1"/>
    <col min="8" max="8" width="19.26953125" style="1" customWidth="1"/>
    <col min="9" max="10" width="19.26953125" style="3" customWidth="1"/>
    <col min="11" max="11" width="20.1796875" style="4" customWidth="1"/>
    <col min="12" max="12" width="20.1796875" style="15" customWidth="1"/>
    <col min="13" max="13" width="20.1796875" style="4" customWidth="1"/>
    <col min="14" max="14" width="43.453125" style="21" customWidth="1"/>
  </cols>
  <sheetData>
    <row r="1" spans="1:14" ht="54" customHeight="1" x14ac:dyDescent="0.35">
      <c r="A1" s="29" t="s">
        <v>134</v>
      </c>
    </row>
    <row r="2" spans="1:14" ht="57.75" customHeight="1" x14ac:dyDescent="0.35">
      <c r="A2" s="10" t="s">
        <v>63</v>
      </c>
      <c r="B2" s="16" t="s">
        <v>94</v>
      </c>
      <c r="C2" s="10" t="s">
        <v>91</v>
      </c>
      <c r="D2" s="10" t="s">
        <v>93</v>
      </c>
      <c r="E2" s="10" t="s">
        <v>92</v>
      </c>
      <c r="F2" s="10" t="s">
        <v>67</v>
      </c>
      <c r="G2" s="16" t="s">
        <v>68</v>
      </c>
      <c r="H2" s="10" t="s">
        <v>69</v>
      </c>
      <c r="I2" s="7" t="s">
        <v>70</v>
      </c>
      <c r="J2" s="7" t="s">
        <v>71</v>
      </c>
      <c r="K2" s="7" t="s">
        <v>90</v>
      </c>
      <c r="L2" s="7" t="s">
        <v>95</v>
      </c>
      <c r="M2" s="7" t="s">
        <v>135</v>
      </c>
      <c r="N2" s="7" t="s">
        <v>100</v>
      </c>
    </row>
    <row r="3" spans="1:14" ht="30" customHeight="1" x14ac:dyDescent="0.35">
      <c r="A3" s="2">
        <v>1408443</v>
      </c>
      <c r="B3" s="11" t="s">
        <v>83</v>
      </c>
      <c r="C3" s="9">
        <v>27053679</v>
      </c>
      <c r="D3" s="9" t="s">
        <v>0</v>
      </c>
      <c r="E3" s="9" t="s">
        <v>1</v>
      </c>
      <c r="F3" s="9" t="s">
        <v>73</v>
      </c>
      <c r="G3" s="6">
        <v>32000</v>
      </c>
      <c r="H3" s="6">
        <v>32000</v>
      </c>
      <c r="I3" s="6">
        <v>527</v>
      </c>
      <c r="J3" s="6">
        <v>13984000</v>
      </c>
      <c r="K3" s="12">
        <v>3924000</v>
      </c>
      <c r="L3" s="17">
        <v>137000</v>
      </c>
      <c r="M3" s="18">
        <v>38000</v>
      </c>
      <c r="N3" s="20"/>
    </row>
    <row r="4" spans="1:14" ht="30" customHeight="1" x14ac:dyDescent="0.35">
      <c r="A4" s="2"/>
      <c r="B4" s="11"/>
      <c r="C4" s="23" t="s">
        <v>104</v>
      </c>
      <c r="D4" s="9"/>
      <c r="E4" s="9"/>
      <c r="F4" s="9"/>
      <c r="G4" s="6"/>
      <c r="H4" s="6"/>
      <c r="I4" s="6"/>
      <c r="J4" s="6"/>
      <c r="K4" s="12"/>
      <c r="L4" s="17"/>
      <c r="M4" s="25">
        <f>SUBTOTAL(9,M3)</f>
        <v>38000</v>
      </c>
      <c r="N4" s="24" t="s">
        <v>133</v>
      </c>
    </row>
    <row r="5" spans="1:14" ht="30" customHeight="1" x14ac:dyDescent="0.35">
      <c r="A5" s="2">
        <v>3301272</v>
      </c>
      <c r="B5" s="11" t="s">
        <v>84</v>
      </c>
      <c r="C5" s="9">
        <v>67365256</v>
      </c>
      <c r="D5" s="9" t="s">
        <v>2</v>
      </c>
      <c r="E5" s="9" t="s">
        <v>3</v>
      </c>
      <c r="F5" s="9" t="s">
        <v>74</v>
      </c>
      <c r="G5" s="13">
        <v>2.048</v>
      </c>
      <c r="H5" s="9">
        <v>1.85</v>
      </c>
      <c r="I5" s="6">
        <v>689951</v>
      </c>
      <c r="J5" s="6">
        <v>1276409.3500000001</v>
      </c>
      <c r="K5" s="12">
        <v>325000</v>
      </c>
      <c r="L5" s="17">
        <v>46000</v>
      </c>
      <c r="M5" s="18">
        <v>12000</v>
      </c>
      <c r="N5" s="20"/>
    </row>
    <row r="6" spans="1:14" ht="30" customHeight="1" x14ac:dyDescent="0.35">
      <c r="A6" s="2"/>
      <c r="B6" s="11"/>
      <c r="C6" s="23" t="s">
        <v>105</v>
      </c>
      <c r="D6" s="9"/>
      <c r="E6" s="9"/>
      <c r="F6" s="9"/>
      <c r="G6" s="13"/>
      <c r="H6" s="9"/>
      <c r="I6" s="6"/>
      <c r="J6" s="6"/>
      <c r="K6" s="12"/>
      <c r="L6" s="17"/>
      <c r="M6" s="25">
        <f>SUBTOTAL(9,M5)</f>
        <v>12000</v>
      </c>
      <c r="N6" s="24" t="s">
        <v>133</v>
      </c>
    </row>
    <row r="7" spans="1:14" ht="30" customHeight="1" x14ac:dyDescent="0.35">
      <c r="A7" s="2">
        <v>5293808</v>
      </c>
      <c r="B7" s="11" t="s">
        <v>11</v>
      </c>
      <c r="C7" s="9">
        <v>22814655</v>
      </c>
      <c r="D7" s="9" t="s">
        <v>7</v>
      </c>
      <c r="E7" s="9" t="s">
        <v>12</v>
      </c>
      <c r="F7" s="9" t="s">
        <v>74</v>
      </c>
      <c r="G7" s="13">
        <v>5.5819999999999999</v>
      </c>
      <c r="H7" s="9">
        <v>3.4</v>
      </c>
      <c r="I7" s="6">
        <v>688446</v>
      </c>
      <c r="J7" s="6">
        <v>2340716.4</v>
      </c>
      <c r="K7" s="12">
        <v>667000</v>
      </c>
      <c r="L7" s="17">
        <v>325000</v>
      </c>
      <c r="M7" s="18">
        <v>33000</v>
      </c>
      <c r="N7" s="20"/>
    </row>
    <row r="8" spans="1:14" ht="30" customHeight="1" x14ac:dyDescent="0.35">
      <c r="A8" s="2">
        <v>9283831</v>
      </c>
      <c r="B8" s="11" t="s">
        <v>11</v>
      </c>
      <c r="C8" s="9">
        <v>22814655</v>
      </c>
      <c r="D8" s="9" t="s">
        <v>13</v>
      </c>
      <c r="E8" s="9" t="s">
        <v>14</v>
      </c>
      <c r="F8" s="9" t="s">
        <v>74</v>
      </c>
      <c r="G8" s="13">
        <v>5.1820000000000004</v>
      </c>
      <c r="H8" s="9">
        <v>4</v>
      </c>
      <c r="I8" s="6">
        <v>648268</v>
      </c>
      <c r="J8" s="6">
        <v>2593072</v>
      </c>
      <c r="K8" s="12">
        <v>690000</v>
      </c>
      <c r="L8" s="17">
        <v>305000</v>
      </c>
      <c r="M8" s="18">
        <v>50000</v>
      </c>
      <c r="N8" s="20"/>
    </row>
    <row r="9" spans="1:14" ht="30" customHeight="1" x14ac:dyDescent="0.35">
      <c r="A9" s="2"/>
      <c r="B9" s="11"/>
      <c r="C9" s="23" t="s">
        <v>106</v>
      </c>
      <c r="D9" s="9"/>
      <c r="E9" s="9"/>
      <c r="F9" s="9"/>
      <c r="G9" s="13"/>
      <c r="H9" s="9"/>
      <c r="I9" s="6"/>
      <c r="J9" s="6"/>
      <c r="K9" s="12"/>
      <c r="L9" s="17"/>
      <c r="M9" s="25">
        <f>SUBTOTAL(9,M7:M8)</f>
        <v>83000</v>
      </c>
      <c r="N9" s="24" t="s">
        <v>133</v>
      </c>
    </row>
    <row r="10" spans="1:14" ht="30" customHeight="1" x14ac:dyDescent="0.35">
      <c r="A10" s="2">
        <v>9375088</v>
      </c>
      <c r="B10" s="11" t="s">
        <v>64</v>
      </c>
      <c r="C10" s="9">
        <v>6774750</v>
      </c>
      <c r="D10" s="9" t="s">
        <v>2</v>
      </c>
      <c r="E10" s="9" t="s">
        <v>65</v>
      </c>
      <c r="F10" s="9" t="s">
        <v>74</v>
      </c>
      <c r="G10" s="13">
        <v>7.5749999999999993</v>
      </c>
      <c r="H10" s="9">
        <v>2</v>
      </c>
      <c r="I10" s="6">
        <v>689951</v>
      </c>
      <c r="J10" s="6">
        <v>1379902</v>
      </c>
      <c r="K10" s="12">
        <v>413000</v>
      </c>
      <c r="L10" s="17">
        <v>287000</v>
      </c>
      <c r="M10" s="18">
        <v>0</v>
      </c>
      <c r="N10" s="22" t="s">
        <v>102</v>
      </c>
    </row>
    <row r="11" spans="1:14" ht="30" customHeight="1" x14ac:dyDescent="0.35">
      <c r="A11" s="2"/>
      <c r="B11" s="11"/>
      <c r="C11" s="23" t="s">
        <v>107</v>
      </c>
      <c r="D11" s="9"/>
      <c r="E11" s="9"/>
      <c r="F11" s="9"/>
      <c r="G11" s="13"/>
      <c r="H11" s="9"/>
      <c r="I11" s="6"/>
      <c r="J11" s="6"/>
      <c r="K11" s="12"/>
      <c r="L11" s="17"/>
      <c r="M11" s="25">
        <f>SUBTOTAL(9,M10)</f>
        <v>0</v>
      </c>
      <c r="N11" s="24"/>
    </row>
    <row r="12" spans="1:14" ht="30" customHeight="1" x14ac:dyDescent="0.35">
      <c r="A12" s="2">
        <v>4294407</v>
      </c>
      <c r="B12" s="11" t="s">
        <v>18</v>
      </c>
      <c r="C12" s="9">
        <v>29128218</v>
      </c>
      <c r="D12" s="9" t="s">
        <v>13</v>
      </c>
      <c r="E12" s="9" t="s">
        <v>19</v>
      </c>
      <c r="F12" s="9" t="s">
        <v>74</v>
      </c>
      <c r="G12" s="13">
        <v>6.7060000000000004</v>
      </c>
      <c r="H12" s="9">
        <v>1</v>
      </c>
      <c r="I12" s="6">
        <v>648268</v>
      </c>
      <c r="J12" s="6">
        <v>648268</v>
      </c>
      <c r="K12" s="12">
        <v>165000</v>
      </c>
      <c r="L12" s="17">
        <v>232136</v>
      </c>
      <c r="M12" s="18">
        <v>27000</v>
      </c>
      <c r="N12" s="20"/>
    </row>
    <row r="13" spans="1:14" ht="30" customHeight="1" x14ac:dyDescent="0.35">
      <c r="A13" s="2">
        <v>9445352</v>
      </c>
      <c r="B13" s="11" t="s">
        <v>18</v>
      </c>
      <c r="C13" s="9">
        <v>29128218</v>
      </c>
      <c r="D13" s="9" t="s">
        <v>20</v>
      </c>
      <c r="E13" s="9" t="s">
        <v>21</v>
      </c>
      <c r="F13" s="9" t="s">
        <v>72</v>
      </c>
      <c r="G13" s="9">
        <v>20</v>
      </c>
      <c r="H13" s="9">
        <v>11</v>
      </c>
      <c r="I13" s="6">
        <v>611295.30000000005</v>
      </c>
      <c r="J13" s="6">
        <v>5800248.3000000007</v>
      </c>
      <c r="K13" s="12">
        <v>1479000</v>
      </c>
      <c r="L13" s="17">
        <v>258500</v>
      </c>
      <c r="M13" s="18">
        <v>73000</v>
      </c>
      <c r="N13" s="20"/>
    </row>
    <row r="14" spans="1:14" ht="30" customHeight="1" x14ac:dyDescent="0.35">
      <c r="A14" s="2"/>
      <c r="B14" s="11"/>
      <c r="C14" s="23" t="s">
        <v>108</v>
      </c>
      <c r="D14" s="9"/>
      <c r="E14" s="9"/>
      <c r="F14" s="9"/>
      <c r="G14" s="9"/>
      <c r="H14" s="9"/>
      <c r="I14" s="6"/>
      <c r="J14" s="6"/>
      <c r="K14" s="12"/>
      <c r="L14" s="17"/>
      <c r="M14" s="25">
        <f>SUBTOTAL(9,M12:M13)</f>
        <v>100000</v>
      </c>
      <c r="N14" s="24" t="s">
        <v>133</v>
      </c>
    </row>
    <row r="15" spans="1:14" ht="30" customHeight="1" x14ac:dyDescent="0.35">
      <c r="A15" s="2">
        <v>7784697</v>
      </c>
      <c r="B15" s="11" t="s">
        <v>22</v>
      </c>
      <c r="C15" s="9">
        <v>66000971</v>
      </c>
      <c r="D15" s="9" t="s">
        <v>15</v>
      </c>
      <c r="E15" s="9" t="s">
        <v>23</v>
      </c>
      <c r="F15" s="9" t="s">
        <v>74</v>
      </c>
      <c r="G15" s="13">
        <v>6.1579999999999995</v>
      </c>
      <c r="H15" s="9">
        <v>5.4</v>
      </c>
      <c r="I15" s="6">
        <v>634424</v>
      </c>
      <c r="J15" s="6">
        <v>3086526.1703150375</v>
      </c>
      <c r="K15" s="12">
        <v>570000</v>
      </c>
      <c r="L15" s="17">
        <v>122816</v>
      </c>
      <c r="M15" s="18">
        <v>34000</v>
      </c>
      <c r="N15" s="20"/>
    </row>
    <row r="16" spans="1:14" ht="30" customHeight="1" x14ac:dyDescent="0.35">
      <c r="A16" s="2">
        <v>8292810</v>
      </c>
      <c r="B16" s="11" t="s">
        <v>22</v>
      </c>
      <c r="C16" s="9">
        <v>66000971</v>
      </c>
      <c r="D16" s="9" t="s">
        <v>2</v>
      </c>
      <c r="E16" s="9" t="s">
        <v>24</v>
      </c>
      <c r="F16" s="9" t="s">
        <v>74</v>
      </c>
      <c r="G16" s="13">
        <v>2.5270000000000001</v>
      </c>
      <c r="H16" s="9">
        <v>2.4</v>
      </c>
      <c r="I16" s="6">
        <v>689951</v>
      </c>
      <c r="J16" s="6">
        <v>1655882.4</v>
      </c>
      <c r="K16" s="12">
        <v>430000</v>
      </c>
      <c r="L16" s="17">
        <v>33000</v>
      </c>
      <c r="M16" s="18">
        <v>9000</v>
      </c>
      <c r="N16" s="20"/>
    </row>
    <row r="17" spans="1:14" ht="30" customHeight="1" x14ac:dyDescent="0.35">
      <c r="A17" s="2"/>
      <c r="B17" s="11"/>
      <c r="C17" s="23" t="s">
        <v>109</v>
      </c>
      <c r="D17" s="9"/>
      <c r="E17" s="9"/>
      <c r="F17" s="9"/>
      <c r="G17" s="13"/>
      <c r="H17" s="9"/>
      <c r="I17" s="6"/>
      <c r="J17" s="6"/>
      <c r="K17" s="12"/>
      <c r="L17" s="17"/>
      <c r="M17" s="25">
        <f>SUBTOTAL(9,M15:M16)</f>
        <v>43000</v>
      </c>
      <c r="N17" s="24" t="s">
        <v>133</v>
      </c>
    </row>
    <row r="18" spans="1:14" ht="75.650000000000006" customHeight="1" x14ac:dyDescent="0.35">
      <c r="A18" s="2">
        <v>5054035</v>
      </c>
      <c r="B18" s="11" t="s">
        <v>27</v>
      </c>
      <c r="C18" s="9">
        <v>62931270</v>
      </c>
      <c r="D18" s="9" t="s">
        <v>26</v>
      </c>
      <c r="E18" s="9" t="s">
        <v>28</v>
      </c>
      <c r="F18" s="9" t="s">
        <v>74</v>
      </c>
      <c r="G18" s="13">
        <v>4.758</v>
      </c>
      <c r="H18" s="9">
        <v>4.8</v>
      </c>
      <c r="I18" s="6">
        <v>639540</v>
      </c>
      <c r="J18" s="6">
        <v>2656651.3199999998</v>
      </c>
      <c r="K18" s="12">
        <v>705000</v>
      </c>
      <c r="L18" s="17">
        <v>205939</v>
      </c>
      <c r="M18" s="18">
        <v>26000</v>
      </c>
      <c r="N18" s="20"/>
    </row>
    <row r="19" spans="1:14" ht="30" customHeight="1" x14ac:dyDescent="0.35">
      <c r="A19" s="2">
        <v>7735888</v>
      </c>
      <c r="B19" s="11" t="s">
        <v>27</v>
      </c>
      <c r="C19" s="9">
        <v>62931270</v>
      </c>
      <c r="D19" s="9" t="s">
        <v>9</v>
      </c>
      <c r="E19" s="9" t="s">
        <v>30</v>
      </c>
      <c r="F19" s="9" t="s">
        <v>72</v>
      </c>
      <c r="G19" s="9">
        <v>32</v>
      </c>
      <c r="H19" s="9">
        <v>32</v>
      </c>
      <c r="I19" s="6">
        <v>687603.4</v>
      </c>
      <c r="J19" s="6">
        <v>16291308.800000001</v>
      </c>
      <c r="K19" s="12">
        <v>3884000</v>
      </c>
      <c r="L19" s="17">
        <v>68383</v>
      </c>
      <c r="M19" s="18">
        <v>19000</v>
      </c>
      <c r="N19" s="20"/>
    </row>
    <row r="20" spans="1:14" ht="30" customHeight="1" x14ac:dyDescent="0.35">
      <c r="A20" s="2">
        <v>8205465</v>
      </c>
      <c r="B20" s="11" t="s">
        <v>27</v>
      </c>
      <c r="C20" s="9">
        <v>62931270</v>
      </c>
      <c r="D20" s="9" t="s">
        <v>13</v>
      </c>
      <c r="E20" s="9" t="s">
        <v>31</v>
      </c>
      <c r="F20" s="9" t="s">
        <v>74</v>
      </c>
      <c r="G20" s="13">
        <v>3.8319999999999999</v>
      </c>
      <c r="H20" s="9">
        <v>3.8</v>
      </c>
      <c r="I20" s="6">
        <v>648268</v>
      </c>
      <c r="J20" s="6">
        <v>2463418.4</v>
      </c>
      <c r="K20" s="12">
        <v>490000</v>
      </c>
      <c r="L20" s="17">
        <v>161557</v>
      </c>
      <c r="M20" s="18">
        <v>45000</v>
      </c>
      <c r="N20" s="20"/>
    </row>
    <row r="21" spans="1:14" ht="30" customHeight="1" x14ac:dyDescent="0.35">
      <c r="A21" s="2">
        <v>8614823</v>
      </c>
      <c r="B21" s="11" t="s">
        <v>27</v>
      </c>
      <c r="C21" s="9">
        <v>62931270</v>
      </c>
      <c r="D21" s="9" t="s">
        <v>20</v>
      </c>
      <c r="E21" s="9" t="s">
        <v>21</v>
      </c>
      <c r="F21" s="9" t="s">
        <v>72</v>
      </c>
      <c r="G21" s="9">
        <v>10</v>
      </c>
      <c r="H21" s="9">
        <v>7</v>
      </c>
      <c r="I21" s="6">
        <v>639081.44999999995</v>
      </c>
      <c r="J21" s="6">
        <v>3885570.1499999994</v>
      </c>
      <c r="K21" s="12">
        <v>887000</v>
      </c>
      <c r="L21" s="17">
        <v>156729</v>
      </c>
      <c r="M21" s="18">
        <v>44000</v>
      </c>
      <c r="N21" s="20"/>
    </row>
    <row r="22" spans="1:14" ht="30" customHeight="1" x14ac:dyDescent="0.35">
      <c r="A22" s="2">
        <v>9664087</v>
      </c>
      <c r="B22" s="11" t="s">
        <v>27</v>
      </c>
      <c r="C22" s="9">
        <v>62931270</v>
      </c>
      <c r="D22" s="9" t="s">
        <v>10</v>
      </c>
      <c r="E22" s="9" t="s">
        <v>32</v>
      </c>
      <c r="F22" s="9" t="s">
        <v>72</v>
      </c>
      <c r="G22" s="9">
        <v>16</v>
      </c>
      <c r="H22" s="9">
        <v>16</v>
      </c>
      <c r="I22" s="6">
        <v>451440</v>
      </c>
      <c r="J22" s="6">
        <v>6455040</v>
      </c>
      <c r="K22" s="12">
        <v>1058000</v>
      </c>
      <c r="L22" s="17">
        <v>20464</v>
      </c>
      <c r="M22" s="18">
        <v>5000</v>
      </c>
      <c r="N22" s="20"/>
    </row>
    <row r="23" spans="1:14" ht="30" customHeight="1" x14ac:dyDescent="0.35">
      <c r="A23" s="2"/>
      <c r="B23" s="11"/>
      <c r="C23" s="23" t="s">
        <v>110</v>
      </c>
      <c r="D23" s="9"/>
      <c r="E23" s="9"/>
      <c r="F23" s="9"/>
      <c r="G23" s="9"/>
      <c r="H23" s="9"/>
      <c r="I23" s="6"/>
      <c r="J23" s="6"/>
      <c r="K23" s="12"/>
      <c r="L23" s="17"/>
      <c r="M23" s="25">
        <f>SUBTOTAL(9,M18:M22)</f>
        <v>139000</v>
      </c>
      <c r="N23" s="24" t="s">
        <v>133</v>
      </c>
    </row>
    <row r="24" spans="1:14" ht="30" customHeight="1" x14ac:dyDescent="0.35">
      <c r="A24" s="2">
        <v>2285108</v>
      </c>
      <c r="B24" s="11" t="s">
        <v>33</v>
      </c>
      <c r="C24" s="9">
        <v>47611162</v>
      </c>
      <c r="D24" s="9" t="s">
        <v>6</v>
      </c>
      <c r="E24" s="9" t="s">
        <v>34</v>
      </c>
      <c r="F24" s="9" t="s">
        <v>74</v>
      </c>
      <c r="G24" s="13">
        <v>9.2609999999999992</v>
      </c>
      <c r="H24" s="9">
        <v>5</v>
      </c>
      <c r="I24" s="6">
        <v>627803</v>
      </c>
      <c r="J24" s="6">
        <v>2817440.6559766764</v>
      </c>
      <c r="K24" s="12">
        <v>549000</v>
      </c>
      <c r="L24" s="17">
        <v>467832</v>
      </c>
      <c r="M24" s="18">
        <v>111000</v>
      </c>
      <c r="N24" s="20"/>
    </row>
    <row r="25" spans="1:14" ht="30" customHeight="1" x14ac:dyDescent="0.35">
      <c r="A25" s="2"/>
      <c r="B25" s="11"/>
      <c r="C25" s="23" t="s">
        <v>111</v>
      </c>
      <c r="D25" s="9"/>
      <c r="E25" s="9"/>
      <c r="F25" s="9"/>
      <c r="G25" s="13"/>
      <c r="H25" s="9"/>
      <c r="I25" s="6"/>
      <c r="J25" s="6"/>
      <c r="K25" s="12"/>
      <c r="L25" s="17"/>
      <c r="M25" s="25">
        <f>SUBTOTAL(9,M24)</f>
        <v>111000</v>
      </c>
      <c r="N25" s="24" t="s">
        <v>133</v>
      </c>
    </row>
    <row r="26" spans="1:14" ht="30" customHeight="1" x14ac:dyDescent="0.35">
      <c r="A26" s="2">
        <v>4317858</v>
      </c>
      <c r="B26" s="11" t="s">
        <v>35</v>
      </c>
      <c r="C26" s="9">
        <v>26554364</v>
      </c>
      <c r="D26" s="9" t="s">
        <v>4</v>
      </c>
      <c r="E26" s="9" t="s">
        <v>36</v>
      </c>
      <c r="F26" s="9" t="s">
        <v>74</v>
      </c>
      <c r="G26" s="13">
        <v>10.844000000000001</v>
      </c>
      <c r="H26" s="9">
        <v>10</v>
      </c>
      <c r="I26" s="6">
        <v>695052.6</v>
      </c>
      <c r="J26" s="6">
        <v>6608585.7565473998</v>
      </c>
      <c r="K26" s="12">
        <v>1610000</v>
      </c>
      <c r="L26" s="17">
        <v>200000</v>
      </c>
      <c r="M26" s="18">
        <v>56000</v>
      </c>
      <c r="N26" s="20"/>
    </row>
    <row r="27" spans="1:14" ht="30" customHeight="1" x14ac:dyDescent="0.35">
      <c r="A27" s="2"/>
      <c r="B27" s="11"/>
      <c r="C27" s="23" t="s">
        <v>112</v>
      </c>
      <c r="D27" s="9"/>
      <c r="E27" s="9"/>
      <c r="F27" s="9"/>
      <c r="G27" s="13"/>
      <c r="H27" s="9"/>
      <c r="I27" s="6"/>
      <c r="J27" s="6"/>
      <c r="K27" s="12"/>
      <c r="L27" s="17"/>
      <c r="M27" s="25">
        <f>SUBTOTAL(9,M26)</f>
        <v>56000</v>
      </c>
      <c r="N27" s="24" t="s">
        <v>133</v>
      </c>
    </row>
    <row r="28" spans="1:14" ht="30" customHeight="1" x14ac:dyDescent="0.35">
      <c r="A28" s="2">
        <v>4314291</v>
      </c>
      <c r="B28" s="11" t="s">
        <v>85</v>
      </c>
      <c r="C28" s="9">
        <v>26520818</v>
      </c>
      <c r="D28" s="9" t="s">
        <v>8</v>
      </c>
      <c r="E28" s="9" t="s">
        <v>37</v>
      </c>
      <c r="F28" s="9" t="s">
        <v>74</v>
      </c>
      <c r="G28" s="13">
        <v>5.54</v>
      </c>
      <c r="H28" s="9">
        <v>4.9000000000000004</v>
      </c>
      <c r="I28" s="6">
        <v>685888</v>
      </c>
      <c r="J28" s="6">
        <v>3360851.2</v>
      </c>
      <c r="K28" s="12">
        <v>1008000</v>
      </c>
      <c r="L28" s="17">
        <v>72000</v>
      </c>
      <c r="M28" s="18">
        <v>0</v>
      </c>
      <c r="N28" s="22" t="s">
        <v>102</v>
      </c>
    </row>
    <row r="29" spans="1:14" ht="30" customHeight="1" x14ac:dyDescent="0.35">
      <c r="A29" s="2"/>
      <c r="B29" s="11"/>
      <c r="C29" s="23" t="s">
        <v>113</v>
      </c>
      <c r="D29" s="9"/>
      <c r="E29" s="9"/>
      <c r="F29" s="9"/>
      <c r="G29" s="13"/>
      <c r="H29" s="9"/>
      <c r="I29" s="6"/>
      <c r="J29" s="6"/>
      <c r="K29" s="12"/>
      <c r="L29" s="17"/>
      <c r="M29" s="25">
        <f>SUBTOTAL(9,M28)</f>
        <v>0</v>
      </c>
      <c r="N29" s="22"/>
    </row>
    <row r="30" spans="1:14" ht="30" customHeight="1" x14ac:dyDescent="0.35">
      <c r="A30" s="2">
        <v>5453074</v>
      </c>
      <c r="B30" s="11" t="s">
        <v>39</v>
      </c>
      <c r="C30" s="9">
        <v>60164221</v>
      </c>
      <c r="D30" s="9" t="s">
        <v>7</v>
      </c>
      <c r="E30" s="9" t="s">
        <v>40</v>
      </c>
      <c r="F30" s="9" t="s">
        <v>74</v>
      </c>
      <c r="G30" s="13">
        <v>8.0630000000000006</v>
      </c>
      <c r="H30" s="9">
        <v>8</v>
      </c>
      <c r="I30" s="6">
        <v>688446</v>
      </c>
      <c r="J30" s="6">
        <v>5507568</v>
      </c>
      <c r="K30" s="12">
        <v>1404000</v>
      </c>
      <c r="L30" s="17">
        <v>350000</v>
      </c>
      <c r="M30" s="18">
        <v>98000</v>
      </c>
      <c r="N30" s="20"/>
    </row>
    <row r="31" spans="1:14" ht="30" customHeight="1" x14ac:dyDescent="0.35">
      <c r="A31" s="2"/>
      <c r="B31" s="11"/>
      <c r="C31" s="23" t="s">
        <v>114</v>
      </c>
      <c r="D31" s="9"/>
      <c r="E31" s="9"/>
      <c r="F31" s="9"/>
      <c r="G31" s="13"/>
      <c r="H31" s="9"/>
      <c r="I31" s="6"/>
      <c r="J31" s="6"/>
      <c r="K31" s="12"/>
      <c r="L31" s="17"/>
      <c r="M31" s="25">
        <f>SUBTOTAL(9,M30)</f>
        <v>98000</v>
      </c>
      <c r="N31" s="24" t="s">
        <v>133</v>
      </c>
    </row>
    <row r="32" spans="1:14" ht="30" customHeight="1" x14ac:dyDescent="0.35">
      <c r="A32" s="2">
        <v>4513203</v>
      </c>
      <c r="B32" s="11" t="s">
        <v>96</v>
      </c>
      <c r="C32" s="9">
        <v>70853517</v>
      </c>
      <c r="D32" s="9" t="s">
        <v>17</v>
      </c>
      <c r="E32" s="9" t="s">
        <v>96</v>
      </c>
      <c r="F32" s="9" t="s">
        <v>72</v>
      </c>
      <c r="G32" s="13">
        <v>11</v>
      </c>
      <c r="H32" s="9">
        <v>0</v>
      </c>
      <c r="I32" s="6">
        <v>555723</v>
      </c>
      <c r="J32" s="6">
        <v>0</v>
      </c>
      <c r="K32" s="12">
        <v>0</v>
      </c>
      <c r="L32" s="17">
        <v>150000</v>
      </c>
      <c r="M32" s="18">
        <v>0</v>
      </c>
      <c r="N32" s="20" t="s">
        <v>101</v>
      </c>
    </row>
    <row r="33" spans="1:14" ht="30" customHeight="1" x14ac:dyDescent="0.35">
      <c r="A33" s="2"/>
      <c r="B33" s="11"/>
      <c r="C33" s="23" t="s">
        <v>115</v>
      </c>
      <c r="D33" s="9"/>
      <c r="E33" s="9"/>
      <c r="F33" s="9"/>
      <c r="G33" s="13"/>
      <c r="H33" s="9"/>
      <c r="I33" s="6"/>
      <c r="J33" s="6"/>
      <c r="K33" s="12"/>
      <c r="L33" s="17"/>
      <c r="M33" s="25">
        <f>SUBTOTAL(9,M32)</f>
        <v>0</v>
      </c>
      <c r="N33" s="20"/>
    </row>
    <row r="34" spans="1:14" ht="30" customHeight="1" x14ac:dyDescent="0.35">
      <c r="A34" s="2">
        <v>9622182</v>
      </c>
      <c r="B34" s="11" t="s">
        <v>41</v>
      </c>
      <c r="C34" s="9">
        <v>47009730</v>
      </c>
      <c r="D34" s="9" t="s">
        <v>6</v>
      </c>
      <c r="E34" s="9" t="s">
        <v>42</v>
      </c>
      <c r="F34" s="9" t="s">
        <v>74</v>
      </c>
      <c r="G34" s="13">
        <v>33.487000000000002</v>
      </c>
      <c r="H34" s="9">
        <v>6.2</v>
      </c>
      <c r="I34" s="6">
        <v>627803</v>
      </c>
      <c r="J34" s="6">
        <v>3123072.7798309792</v>
      </c>
      <c r="K34" s="12">
        <v>770000</v>
      </c>
      <c r="L34" s="17">
        <v>773322</v>
      </c>
      <c r="M34" s="18">
        <v>109000</v>
      </c>
      <c r="N34" s="20"/>
    </row>
    <row r="35" spans="1:14" ht="30" customHeight="1" x14ac:dyDescent="0.35">
      <c r="A35" s="2"/>
      <c r="B35" s="11"/>
      <c r="C35" s="23" t="s">
        <v>116</v>
      </c>
      <c r="D35" s="9"/>
      <c r="E35" s="9"/>
      <c r="F35" s="9"/>
      <c r="G35" s="13"/>
      <c r="H35" s="9"/>
      <c r="I35" s="6"/>
      <c r="J35" s="6"/>
      <c r="K35" s="12"/>
      <c r="L35" s="17"/>
      <c r="M35" s="25">
        <f>SUBTOTAL(9,M34)</f>
        <v>109000</v>
      </c>
      <c r="N35" s="24" t="s">
        <v>133</v>
      </c>
    </row>
    <row r="36" spans="1:14" ht="30" customHeight="1" x14ac:dyDescent="0.35">
      <c r="A36" s="2">
        <v>5600223</v>
      </c>
      <c r="B36" s="11" t="s">
        <v>43</v>
      </c>
      <c r="C36" s="9">
        <v>60435194</v>
      </c>
      <c r="D36" s="9" t="s">
        <v>0</v>
      </c>
      <c r="E36" s="9" t="s">
        <v>44</v>
      </c>
      <c r="F36" s="9" t="s">
        <v>73</v>
      </c>
      <c r="G36" s="6">
        <v>8060</v>
      </c>
      <c r="H36" s="6">
        <v>8060</v>
      </c>
      <c r="I36" s="6">
        <v>527</v>
      </c>
      <c r="J36" s="6">
        <v>3522220</v>
      </c>
      <c r="K36" s="12">
        <v>950000</v>
      </c>
      <c r="L36" s="17">
        <v>210000</v>
      </c>
      <c r="M36" s="18">
        <v>59000</v>
      </c>
      <c r="N36" s="20"/>
    </row>
    <row r="37" spans="1:14" ht="30" customHeight="1" x14ac:dyDescent="0.35">
      <c r="A37" s="2">
        <v>5686245</v>
      </c>
      <c r="B37" s="11" t="s">
        <v>43</v>
      </c>
      <c r="C37" s="9">
        <v>60435194</v>
      </c>
      <c r="D37" s="9" t="s">
        <v>6</v>
      </c>
      <c r="E37" s="9" t="s">
        <v>45</v>
      </c>
      <c r="F37" s="9" t="s">
        <v>74</v>
      </c>
      <c r="G37" s="13">
        <v>9.359</v>
      </c>
      <c r="H37" s="9">
        <v>7.4</v>
      </c>
      <c r="I37" s="6">
        <v>627803</v>
      </c>
      <c r="J37" s="6">
        <v>4098083.6894753715</v>
      </c>
      <c r="K37" s="12">
        <v>990000</v>
      </c>
      <c r="L37" s="17">
        <v>250000</v>
      </c>
      <c r="M37" s="18">
        <v>70000</v>
      </c>
      <c r="N37" s="20"/>
    </row>
    <row r="38" spans="1:14" ht="30" customHeight="1" x14ac:dyDescent="0.35">
      <c r="A38" s="2"/>
      <c r="B38" s="11"/>
      <c r="C38" s="23" t="s">
        <v>117</v>
      </c>
      <c r="D38" s="9"/>
      <c r="E38" s="9"/>
      <c r="F38" s="9"/>
      <c r="G38" s="13"/>
      <c r="H38" s="9"/>
      <c r="I38" s="6"/>
      <c r="J38" s="6"/>
      <c r="K38" s="12"/>
      <c r="L38" s="17"/>
      <c r="M38" s="25">
        <f>SUBTOTAL(9,M36:M37)</f>
        <v>129000</v>
      </c>
      <c r="N38" s="24" t="s">
        <v>133</v>
      </c>
    </row>
    <row r="39" spans="1:14" ht="30" customHeight="1" x14ac:dyDescent="0.35">
      <c r="A39" s="2">
        <v>6964348</v>
      </c>
      <c r="B39" s="11" t="s">
        <v>75</v>
      </c>
      <c r="C39" s="9">
        <v>26996839</v>
      </c>
      <c r="D39" s="9" t="s">
        <v>2</v>
      </c>
      <c r="E39" s="9" t="s">
        <v>46</v>
      </c>
      <c r="F39" s="9" t="s">
        <v>74</v>
      </c>
      <c r="G39" s="13">
        <v>0.623</v>
      </c>
      <c r="H39" s="9">
        <v>0.5</v>
      </c>
      <c r="I39" s="6">
        <v>689951</v>
      </c>
      <c r="J39" s="6">
        <v>344975.5</v>
      </c>
      <c r="K39" s="12">
        <v>94000</v>
      </c>
      <c r="L39" s="17">
        <v>9600</v>
      </c>
      <c r="M39" s="18">
        <v>2000</v>
      </c>
      <c r="N39" s="20"/>
    </row>
    <row r="40" spans="1:14" ht="30" customHeight="1" x14ac:dyDescent="0.35">
      <c r="A40" s="2">
        <v>7006324</v>
      </c>
      <c r="B40" s="11" t="s">
        <v>75</v>
      </c>
      <c r="C40" s="9">
        <v>26996839</v>
      </c>
      <c r="D40" s="9" t="s">
        <v>82</v>
      </c>
      <c r="E40" s="9" t="s">
        <v>79</v>
      </c>
      <c r="F40" s="9" t="s">
        <v>72</v>
      </c>
      <c r="G40" s="6">
        <v>102</v>
      </c>
      <c r="H40" s="9">
        <v>8</v>
      </c>
      <c r="I40" s="6">
        <v>410359</v>
      </c>
      <c r="J40" s="6">
        <v>3282872</v>
      </c>
      <c r="K40" s="12">
        <v>984000</v>
      </c>
      <c r="L40" s="17">
        <v>75000</v>
      </c>
      <c r="M40" s="18">
        <v>21000</v>
      </c>
      <c r="N40" s="20"/>
    </row>
    <row r="41" spans="1:14" ht="30" customHeight="1" x14ac:dyDescent="0.35">
      <c r="A41" s="2"/>
      <c r="B41" s="11"/>
      <c r="C41" s="23" t="s">
        <v>118</v>
      </c>
      <c r="D41" s="9"/>
      <c r="E41" s="9"/>
      <c r="F41" s="9"/>
      <c r="G41" s="6"/>
      <c r="H41" s="9"/>
      <c r="I41" s="6"/>
      <c r="J41" s="6"/>
      <c r="K41" s="12"/>
      <c r="L41" s="17"/>
      <c r="M41" s="25">
        <f>SUBTOTAL(9,M39:M40)</f>
        <v>23000</v>
      </c>
      <c r="N41" s="24" t="s">
        <v>133</v>
      </c>
    </row>
    <row r="42" spans="1:14" ht="30" customHeight="1" x14ac:dyDescent="0.35">
      <c r="A42" s="2">
        <v>7256088</v>
      </c>
      <c r="B42" s="11" t="s">
        <v>47</v>
      </c>
      <c r="C42" s="9">
        <v>3776395</v>
      </c>
      <c r="D42" s="9" t="s">
        <v>0</v>
      </c>
      <c r="E42" s="9" t="s">
        <v>66</v>
      </c>
      <c r="F42" s="9" t="s">
        <v>73</v>
      </c>
      <c r="G42" s="6">
        <v>6500</v>
      </c>
      <c r="H42" s="6">
        <v>6500</v>
      </c>
      <c r="I42" s="6">
        <v>527</v>
      </c>
      <c r="J42" s="6">
        <v>2840500</v>
      </c>
      <c r="K42" s="12">
        <v>800000</v>
      </c>
      <c r="L42" s="17">
        <v>338400</v>
      </c>
      <c r="M42" s="18">
        <v>95000</v>
      </c>
      <c r="N42" s="20"/>
    </row>
    <row r="43" spans="1:14" ht="30" customHeight="1" x14ac:dyDescent="0.35">
      <c r="A43" s="2"/>
      <c r="B43" s="11"/>
      <c r="C43" s="23" t="s">
        <v>119</v>
      </c>
      <c r="D43" s="9"/>
      <c r="E43" s="9"/>
      <c r="F43" s="9"/>
      <c r="G43" s="6"/>
      <c r="H43" s="6"/>
      <c r="I43" s="6"/>
      <c r="J43" s="6"/>
      <c r="K43" s="12"/>
      <c r="L43" s="17"/>
      <c r="M43" s="25">
        <f>SUBTOTAL(9,M42)</f>
        <v>95000</v>
      </c>
      <c r="N43" s="24" t="s">
        <v>133</v>
      </c>
    </row>
    <row r="44" spans="1:14" ht="30" customHeight="1" x14ac:dyDescent="0.35">
      <c r="A44" s="2">
        <v>2014388</v>
      </c>
      <c r="B44" s="11" t="s">
        <v>48</v>
      </c>
      <c r="C44" s="9">
        <v>26708451</v>
      </c>
      <c r="D44" s="9" t="s">
        <v>0</v>
      </c>
      <c r="E44" s="9" t="s">
        <v>38</v>
      </c>
      <c r="F44" s="9" t="s">
        <v>73</v>
      </c>
      <c r="G44" s="6">
        <v>40000</v>
      </c>
      <c r="H44" s="6">
        <v>40000</v>
      </c>
      <c r="I44" s="6">
        <v>527</v>
      </c>
      <c r="J44" s="6">
        <v>17480000</v>
      </c>
      <c r="K44" s="12">
        <v>4370000</v>
      </c>
      <c r="L44" s="17">
        <v>430000</v>
      </c>
      <c r="M44" s="18">
        <v>121000</v>
      </c>
      <c r="N44" s="20"/>
    </row>
    <row r="45" spans="1:14" ht="30" customHeight="1" x14ac:dyDescent="0.35">
      <c r="A45" s="2"/>
      <c r="B45" s="11"/>
      <c r="C45" s="23" t="s">
        <v>120</v>
      </c>
      <c r="D45" s="9"/>
      <c r="E45" s="9"/>
      <c r="F45" s="9"/>
      <c r="G45" s="6"/>
      <c r="H45" s="6"/>
      <c r="I45" s="6"/>
      <c r="J45" s="6"/>
      <c r="K45" s="12"/>
      <c r="L45" s="17"/>
      <c r="M45" s="25">
        <f>SUBTOTAL(9,M44)</f>
        <v>121000</v>
      </c>
      <c r="N45" s="24" t="s">
        <v>133</v>
      </c>
    </row>
    <row r="46" spans="1:14" ht="30" customHeight="1" x14ac:dyDescent="0.35">
      <c r="A46" s="2">
        <v>3703782</v>
      </c>
      <c r="B46" s="11" t="s">
        <v>86</v>
      </c>
      <c r="C46" s="9">
        <v>70837791</v>
      </c>
      <c r="D46" s="9" t="s">
        <v>5</v>
      </c>
      <c r="E46" s="9" t="s">
        <v>49</v>
      </c>
      <c r="F46" s="9" t="s">
        <v>74</v>
      </c>
      <c r="G46" s="13">
        <v>4.2229999999999999</v>
      </c>
      <c r="H46" s="9">
        <v>3.3</v>
      </c>
      <c r="I46" s="6">
        <v>677912</v>
      </c>
      <c r="J46" s="6">
        <v>2237109.6</v>
      </c>
      <c r="K46" s="12">
        <v>505000</v>
      </c>
      <c r="L46" s="17">
        <v>220000</v>
      </c>
      <c r="M46" s="18">
        <v>62000</v>
      </c>
      <c r="N46" s="20"/>
    </row>
    <row r="47" spans="1:14" ht="30" customHeight="1" x14ac:dyDescent="0.35">
      <c r="A47" s="2">
        <v>4609049</v>
      </c>
      <c r="B47" s="11" t="s">
        <v>86</v>
      </c>
      <c r="C47" s="9">
        <v>70837791</v>
      </c>
      <c r="D47" s="9" t="s">
        <v>2</v>
      </c>
      <c r="E47" s="9" t="s">
        <v>50</v>
      </c>
      <c r="F47" s="9" t="s">
        <v>74</v>
      </c>
      <c r="G47" s="13">
        <v>2.266</v>
      </c>
      <c r="H47" s="9">
        <v>2.2000000000000002</v>
      </c>
      <c r="I47" s="6">
        <v>689951</v>
      </c>
      <c r="J47" s="6">
        <v>1517892.2000000002</v>
      </c>
      <c r="K47" s="12">
        <v>409000</v>
      </c>
      <c r="L47" s="17">
        <v>25000</v>
      </c>
      <c r="M47" s="18">
        <v>7000</v>
      </c>
      <c r="N47" s="20"/>
    </row>
    <row r="48" spans="1:14" ht="30" customHeight="1" x14ac:dyDescent="0.35">
      <c r="A48" s="2"/>
      <c r="B48" s="11"/>
      <c r="C48" s="23" t="s">
        <v>121</v>
      </c>
      <c r="D48" s="9"/>
      <c r="E48" s="9"/>
      <c r="F48" s="9"/>
      <c r="G48" s="13"/>
      <c r="H48" s="9"/>
      <c r="I48" s="6"/>
      <c r="J48" s="6"/>
      <c r="K48" s="12"/>
      <c r="L48" s="17"/>
      <c r="M48" s="25">
        <f>SUBTOTAL(9,M46:M47)</f>
        <v>69000</v>
      </c>
      <c r="N48" s="24" t="s">
        <v>133</v>
      </c>
    </row>
    <row r="49" spans="1:14" ht="30" customHeight="1" x14ac:dyDescent="0.35">
      <c r="A49" s="2">
        <v>9093562</v>
      </c>
      <c r="B49" s="11" t="s">
        <v>76</v>
      </c>
      <c r="C49" s="9" t="s">
        <v>99</v>
      </c>
      <c r="D49" s="9" t="s">
        <v>7</v>
      </c>
      <c r="E49" s="9" t="s">
        <v>80</v>
      </c>
      <c r="F49" s="9" t="s">
        <v>74</v>
      </c>
      <c r="G49" s="14">
        <v>5.55</v>
      </c>
      <c r="H49" s="9">
        <v>1.25</v>
      </c>
      <c r="I49" s="6">
        <v>688446</v>
      </c>
      <c r="J49" s="6">
        <v>860557.5</v>
      </c>
      <c r="K49" s="12">
        <v>232000</v>
      </c>
      <c r="L49" s="17">
        <v>70000</v>
      </c>
      <c r="M49" s="18">
        <v>19000</v>
      </c>
      <c r="N49" s="20"/>
    </row>
    <row r="50" spans="1:14" ht="30" customHeight="1" x14ac:dyDescent="0.35">
      <c r="A50" s="2"/>
      <c r="B50" s="11"/>
      <c r="C50" s="23" t="s">
        <v>122</v>
      </c>
      <c r="D50" s="9"/>
      <c r="E50" s="9"/>
      <c r="F50" s="9"/>
      <c r="G50" s="14"/>
      <c r="H50" s="9"/>
      <c r="I50" s="6"/>
      <c r="J50" s="6"/>
      <c r="K50" s="12"/>
      <c r="L50" s="17"/>
      <c r="M50" s="25">
        <f>SUBTOTAL(9,M49)</f>
        <v>19000</v>
      </c>
      <c r="N50" s="24" t="s">
        <v>133</v>
      </c>
    </row>
    <row r="51" spans="1:14" ht="30" customHeight="1" x14ac:dyDescent="0.35">
      <c r="A51" s="2">
        <v>4129365</v>
      </c>
      <c r="B51" s="11" t="s">
        <v>87</v>
      </c>
      <c r="C51" s="9">
        <v>68380216</v>
      </c>
      <c r="D51" s="9" t="s">
        <v>4</v>
      </c>
      <c r="E51" s="9" t="s">
        <v>51</v>
      </c>
      <c r="F51" s="9" t="s">
        <v>74</v>
      </c>
      <c r="G51" s="13">
        <v>4.9169999999999998</v>
      </c>
      <c r="H51" s="9">
        <v>4.8</v>
      </c>
      <c r="I51" s="6">
        <v>695052.6</v>
      </c>
      <c r="J51" s="6">
        <v>2985111.5404026844</v>
      </c>
      <c r="K51" s="12">
        <v>810000</v>
      </c>
      <c r="L51" s="17">
        <v>230000</v>
      </c>
      <c r="M51" s="18">
        <v>24000</v>
      </c>
      <c r="N51" s="20"/>
    </row>
    <row r="52" spans="1:14" ht="30" customHeight="1" x14ac:dyDescent="0.35">
      <c r="A52" s="2"/>
      <c r="B52" s="11"/>
      <c r="C52" s="23" t="s">
        <v>123</v>
      </c>
      <c r="D52" s="9"/>
      <c r="E52" s="9"/>
      <c r="F52" s="9"/>
      <c r="G52" s="13"/>
      <c r="H52" s="9"/>
      <c r="I52" s="6"/>
      <c r="J52" s="6"/>
      <c r="K52" s="12"/>
      <c r="L52" s="17"/>
      <c r="M52" s="25">
        <f>SUBTOTAL(9,M51)</f>
        <v>24000</v>
      </c>
      <c r="N52" s="24" t="s">
        <v>133</v>
      </c>
    </row>
    <row r="53" spans="1:14" ht="30" customHeight="1" x14ac:dyDescent="0.35">
      <c r="A53" s="2">
        <v>6520881</v>
      </c>
      <c r="B53" s="11" t="s">
        <v>52</v>
      </c>
      <c r="C53" s="9">
        <v>67364012</v>
      </c>
      <c r="D53" s="9" t="s">
        <v>16</v>
      </c>
      <c r="E53" s="9" t="s">
        <v>53</v>
      </c>
      <c r="F53" s="9" t="s">
        <v>74</v>
      </c>
      <c r="G53" s="13">
        <v>3.0379999999999998</v>
      </c>
      <c r="H53" s="9">
        <v>2.95</v>
      </c>
      <c r="I53" s="6">
        <v>697625</v>
      </c>
      <c r="J53" s="6">
        <v>2057993.7500000002</v>
      </c>
      <c r="K53" s="12">
        <v>502000</v>
      </c>
      <c r="L53" s="17">
        <v>201000</v>
      </c>
      <c r="M53" s="18">
        <v>56000</v>
      </c>
      <c r="N53" s="20"/>
    </row>
    <row r="54" spans="1:14" ht="30" customHeight="1" x14ac:dyDescent="0.35">
      <c r="A54" s="2"/>
      <c r="B54" s="11"/>
      <c r="C54" s="23" t="s">
        <v>124</v>
      </c>
      <c r="D54" s="9"/>
      <c r="E54" s="9"/>
      <c r="F54" s="9"/>
      <c r="G54" s="13"/>
      <c r="H54" s="9"/>
      <c r="I54" s="6"/>
      <c r="J54" s="6"/>
      <c r="K54" s="12"/>
      <c r="L54" s="17"/>
      <c r="M54" s="25">
        <f>SUBTOTAL(9,M53)</f>
        <v>56000</v>
      </c>
      <c r="N54" s="24" t="s">
        <v>133</v>
      </c>
    </row>
    <row r="55" spans="1:14" ht="30" customHeight="1" x14ac:dyDescent="0.35">
      <c r="A55" s="2">
        <v>6703682</v>
      </c>
      <c r="B55" s="11" t="s">
        <v>54</v>
      </c>
      <c r="C55" s="9">
        <v>27017699</v>
      </c>
      <c r="D55" s="9" t="s">
        <v>4</v>
      </c>
      <c r="E55" s="9" t="s">
        <v>55</v>
      </c>
      <c r="F55" s="9" t="s">
        <v>74</v>
      </c>
      <c r="G55" s="13">
        <v>15.238</v>
      </c>
      <c r="H55" s="9">
        <v>12.2</v>
      </c>
      <c r="I55" s="6">
        <v>853019.10000000009</v>
      </c>
      <c r="J55" s="6">
        <v>9926455.0176374875</v>
      </c>
      <c r="K55" s="12">
        <v>2550000</v>
      </c>
      <c r="L55" s="17">
        <v>554320</v>
      </c>
      <c r="M55" s="18">
        <v>156000</v>
      </c>
      <c r="N55" s="20"/>
    </row>
    <row r="56" spans="1:14" ht="30" customHeight="1" x14ac:dyDescent="0.35">
      <c r="A56" s="2"/>
      <c r="B56" s="11"/>
      <c r="C56" s="23" t="s">
        <v>125</v>
      </c>
      <c r="D56" s="9"/>
      <c r="E56" s="9"/>
      <c r="F56" s="9"/>
      <c r="G56" s="13"/>
      <c r="H56" s="9"/>
      <c r="I56" s="6"/>
      <c r="J56" s="6"/>
      <c r="K56" s="12"/>
      <c r="L56" s="17"/>
      <c r="M56" s="25">
        <f>SUBTOTAL(9,M55)</f>
        <v>156000</v>
      </c>
      <c r="N56" s="24" t="s">
        <v>133</v>
      </c>
    </row>
    <row r="57" spans="1:14" ht="30" customHeight="1" x14ac:dyDescent="0.35">
      <c r="A57" s="2">
        <v>7335716</v>
      </c>
      <c r="B57" s="11" t="s">
        <v>56</v>
      </c>
      <c r="C57" s="9">
        <v>45247439</v>
      </c>
      <c r="D57" s="9" t="s">
        <v>26</v>
      </c>
      <c r="E57" s="9" t="s">
        <v>57</v>
      </c>
      <c r="F57" s="9" t="s">
        <v>74</v>
      </c>
      <c r="G57" s="13">
        <v>15.343999999999999</v>
      </c>
      <c r="H57" s="9">
        <v>15.2</v>
      </c>
      <c r="I57" s="6">
        <v>767448</v>
      </c>
      <c r="J57" s="6">
        <v>10000976.023357663</v>
      </c>
      <c r="K57" s="12">
        <v>2500000</v>
      </c>
      <c r="L57" s="17">
        <v>130000</v>
      </c>
      <c r="M57" s="18">
        <v>36000</v>
      </c>
      <c r="N57" s="20"/>
    </row>
    <row r="58" spans="1:14" ht="30" customHeight="1" x14ac:dyDescent="0.35">
      <c r="A58" s="2">
        <v>8195232</v>
      </c>
      <c r="B58" s="11" t="s">
        <v>56</v>
      </c>
      <c r="C58" s="9">
        <v>45247439</v>
      </c>
      <c r="D58" s="9" t="s">
        <v>10</v>
      </c>
      <c r="E58" s="9" t="s">
        <v>58</v>
      </c>
      <c r="F58" s="9" t="s">
        <v>72</v>
      </c>
      <c r="G58" s="9">
        <v>31</v>
      </c>
      <c r="H58" s="9">
        <v>31</v>
      </c>
      <c r="I58" s="6">
        <v>541728</v>
      </c>
      <c r="J58" s="6">
        <v>15305568</v>
      </c>
      <c r="K58" s="12">
        <v>4200000</v>
      </c>
      <c r="L58" s="17">
        <v>300000</v>
      </c>
      <c r="M58" s="18">
        <v>84000</v>
      </c>
      <c r="N58" s="20"/>
    </row>
    <row r="59" spans="1:14" ht="30" customHeight="1" x14ac:dyDescent="0.35">
      <c r="A59" s="2"/>
      <c r="B59" s="11"/>
      <c r="C59" s="23" t="s">
        <v>126</v>
      </c>
      <c r="D59" s="9"/>
      <c r="E59" s="9"/>
      <c r="F59" s="9"/>
      <c r="G59" s="9"/>
      <c r="H59" s="9"/>
      <c r="I59" s="6"/>
      <c r="J59" s="6"/>
      <c r="K59" s="12"/>
      <c r="L59" s="17"/>
      <c r="M59" s="25">
        <f>SUBTOTAL(9,M57:M58)</f>
        <v>120000</v>
      </c>
      <c r="N59" s="24" t="s">
        <v>133</v>
      </c>
    </row>
    <row r="60" spans="1:14" ht="30" customHeight="1" x14ac:dyDescent="0.35">
      <c r="A60" s="2">
        <v>7956214</v>
      </c>
      <c r="B60" s="11" t="s">
        <v>77</v>
      </c>
      <c r="C60" s="19" t="s">
        <v>98</v>
      </c>
      <c r="D60" s="9" t="s">
        <v>2</v>
      </c>
      <c r="E60" s="9" t="s">
        <v>81</v>
      </c>
      <c r="F60" s="9" t="s">
        <v>74</v>
      </c>
      <c r="G60" s="14">
        <v>3.2100000000000004</v>
      </c>
      <c r="H60" s="9">
        <v>0.6</v>
      </c>
      <c r="I60" s="6">
        <v>689951</v>
      </c>
      <c r="J60" s="6">
        <v>413970.6</v>
      </c>
      <c r="K60" s="12">
        <v>124000</v>
      </c>
      <c r="L60" s="17">
        <v>108088</v>
      </c>
      <c r="M60" s="18">
        <v>30000</v>
      </c>
      <c r="N60" s="20"/>
    </row>
    <row r="61" spans="1:14" ht="30" customHeight="1" x14ac:dyDescent="0.35">
      <c r="A61" s="2"/>
      <c r="B61" s="11"/>
      <c r="C61" s="26" t="s">
        <v>127</v>
      </c>
      <c r="D61" s="9"/>
      <c r="E61" s="9"/>
      <c r="F61" s="9"/>
      <c r="G61" s="14"/>
      <c r="H61" s="9"/>
      <c r="I61" s="6"/>
      <c r="J61" s="6"/>
      <c r="K61" s="12"/>
      <c r="L61" s="17"/>
      <c r="M61" s="25">
        <f>SUBTOTAL(9,M60)</f>
        <v>30000</v>
      </c>
      <c r="N61" s="24" t="s">
        <v>133</v>
      </c>
    </row>
    <row r="62" spans="1:14" ht="30" customHeight="1" x14ac:dyDescent="0.35">
      <c r="A62" s="2">
        <v>2812601</v>
      </c>
      <c r="B62" s="11" t="s">
        <v>88</v>
      </c>
      <c r="C62" s="9">
        <v>67363610</v>
      </c>
      <c r="D62" s="9" t="s">
        <v>29</v>
      </c>
      <c r="E62" s="9" t="s">
        <v>59</v>
      </c>
      <c r="F62" s="9" t="s">
        <v>74</v>
      </c>
      <c r="G62" s="13">
        <v>10.6</v>
      </c>
      <c r="H62" s="9">
        <v>2.2000000000000002</v>
      </c>
      <c r="I62" s="6">
        <v>703494</v>
      </c>
      <c r="J62" s="6">
        <v>1547686.8</v>
      </c>
      <c r="K62" s="12">
        <v>186000</v>
      </c>
      <c r="L62" s="17">
        <v>250187</v>
      </c>
      <c r="M62" s="18">
        <v>70000</v>
      </c>
      <c r="N62" s="20"/>
    </row>
    <row r="63" spans="1:14" ht="30" customHeight="1" x14ac:dyDescent="0.35">
      <c r="A63" s="2"/>
      <c r="B63" s="11"/>
      <c r="C63" s="23" t="s">
        <v>128</v>
      </c>
      <c r="D63" s="9"/>
      <c r="E63" s="9"/>
      <c r="F63" s="9"/>
      <c r="G63" s="13"/>
      <c r="H63" s="9"/>
      <c r="I63" s="6"/>
      <c r="J63" s="6"/>
      <c r="K63" s="12"/>
      <c r="L63" s="17"/>
      <c r="M63" s="25">
        <f>SUBTOTAL(9,M62)</f>
        <v>70000</v>
      </c>
      <c r="N63" s="24" t="s">
        <v>133</v>
      </c>
    </row>
    <row r="64" spans="1:14" ht="30" customHeight="1" x14ac:dyDescent="0.35">
      <c r="A64" s="2">
        <v>2206550</v>
      </c>
      <c r="B64" s="11" t="s">
        <v>60</v>
      </c>
      <c r="C64" s="9">
        <v>63111918</v>
      </c>
      <c r="D64" s="9" t="s">
        <v>25</v>
      </c>
      <c r="E64" s="9" t="s">
        <v>61</v>
      </c>
      <c r="F64" s="9" t="s">
        <v>74</v>
      </c>
      <c r="G64" s="13">
        <v>6</v>
      </c>
      <c r="H64" s="9">
        <v>6</v>
      </c>
      <c r="I64" s="6">
        <v>686490</v>
      </c>
      <c r="J64" s="6">
        <v>4118940</v>
      </c>
      <c r="K64" s="12">
        <v>390000</v>
      </c>
      <c r="L64" s="17">
        <v>151000</v>
      </c>
      <c r="M64" s="18">
        <v>42000</v>
      </c>
      <c r="N64" s="20"/>
    </row>
    <row r="65" spans="1:14" ht="30" customHeight="1" x14ac:dyDescent="0.35">
      <c r="A65" s="2"/>
      <c r="B65" s="11"/>
      <c r="C65" s="23" t="s">
        <v>129</v>
      </c>
      <c r="D65" s="9"/>
      <c r="E65" s="9"/>
      <c r="F65" s="9"/>
      <c r="G65" s="13"/>
      <c r="H65" s="9"/>
      <c r="I65" s="6"/>
      <c r="J65" s="6"/>
      <c r="K65" s="12"/>
      <c r="L65" s="17"/>
      <c r="M65" s="25">
        <f>SUBTOTAL(9,M64)</f>
        <v>42000</v>
      </c>
      <c r="N65" s="24" t="s">
        <v>133</v>
      </c>
    </row>
    <row r="66" spans="1:14" ht="30" customHeight="1" x14ac:dyDescent="0.35">
      <c r="A66" s="2">
        <v>6353601</v>
      </c>
      <c r="B66" s="11" t="s">
        <v>89</v>
      </c>
      <c r="C66" s="9">
        <v>18623433</v>
      </c>
      <c r="D66" s="9" t="s">
        <v>15</v>
      </c>
      <c r="E66" s="9" t="s">
        <v>62</v>
      </c>
      <c r="F66" s="9" t="s">
        <v>72</v>
      </c>
      <c r="G66" s="8">
        <v>30</v>
      </c>
      <c r="H66" s="9">
        <v>10</v>
      </c>
      <c r="I66" s="6">
        <v>555723</v>
      </c>
      <c r="J66" s="6">
        <v>4357230</v>
      </c>
      <c r="K66" s="12">
        <v>1176000</v>
      </c>
      <c r="L66" s="17">
        <v>3150000</v>
      </c>
      <c r="M66" s="18">
        <v>123000</v>
      </c>
      <c r="N66" s="20"/>
    </row>
    <row r="67" spans="1:14" ht="30" customHeight="1" x14ac:dyDescent="0.35">
      <c r="A67" s="2"/>
      <c r="B67" s="11"/>
      <c r="C67" s="23" t="s">
        <v>130</v>
      </c>
      <c r="D67" s="9"/>
      <c r="E67" s="9"/>
      <c r="F67" s="9"/>
      <c r="G67" s="8"/>
      <c r="H67" s="9"/>
      <c r="I67" s="6"/>
      <c r="J67" s="6"/>
      <c r="K67" s="12"/>
      <c r="L67" s="17"/>
      <c r="M67" s="25">
        <f>SUBTOTAL(9,M66)</f>
        <v>123000</v>
      </c>
      <c r="N67" s="24" t="s">
        <v>133</v>
      </c>
    </row>
    <row r="68" spans="1:14" ht="30" customHeight="1" x14ac:dyDescent="0.35">
      <c r="A68" s="2">
        <v>5786996</v>
      </c>
      <c r="B68" s="11" t="s">
        <v>97</v>
      </c>
      <c r="C68" s="9">
        <v>9611461</v>
      </c>
      <c r="D68" s="9" t="s">
        <v>6</v>
      </c>
      <c r="E68" s="9" t="s">
        <v>97</v>
      </c>
      <c r="F68" s="9" t="s">
        <v>74</v>
      </c>
      <c r="G68" s="13">
        <v>9</v>
      </c>
      <c r="H68" s="9">
        <v>0</v>
      </c>
      <c r="I68" s="6">
        <v>627803</v>
      </c>
      <c r="J68" s="6">
        <v>0</v>
      </c>
      <c r="K68" s="12">
        <v>0</v>
      </c>
      <c r="L68" s="17">
        <v>828000</v>
      </c>
      <c r="M68" s="18">
        <v>0</v>
      </c>
      <c r="N68" s="20" t="s">
        <v>101</v>
      </c>
    </row>
    <row r="69" spans="1:14" ht="30" customHeight="1" x14ac:dyDescent="0.35">
      <c r="A69" s="2"/>
      <c r="B69" s="11"/>
      <c r="C69" s="23" t="s">
        <v>131</v>
      </c>
      <c r="D69" s="9"/>
      <c r="E69" s="9"/>
      <c r="F69" s="9"/>
      <c r="G69" s="13"/>
      <c r="H69" s="9"/>
      <c r="I69" s="6"/>
      <c r="J69" s="6"/>
      <c r="K69" s="12"/>
      <c r="L69" s="17"/>
      <c r="M69" s="25">
        <f>SUBTOTAL(9,M68)</f>
        <v>0</v>
      </c>
      <c r="N69" s="20"/>
    </row>
    <row r="70" spans="1:14" ht="30" customHeight="1" x14ac:dyDescent="0.35">
      <c r="A70" s="2">
        <v>7382079</v>
      </c>
      <c r="B70" s="11" t="s">
        <v>78</v>
      </c>
      <c r="C70" s="9">
        <v>24732915</v>
      </c>
      <c r="D70" s="9" t="s">
        <v>0</v>
      </c>
      <c r="E70" s="9" t="s">
        <v>38</v>
      </c>
      <c r="F70" s="9" t="s">
        <v>73</v>
      </c>
      <c r="G70" s="6">
        <v>5500</v>
      </c>
      <c r="H70" s="6">
        <v>2000</v>
      </c>
      <c r="I70" s="6">
        <v>527</v>
      </c>
      <c r="J70" s="6">
        <v>874000</v>
      </c>
      <c r="K70" s="12">
        <v>262000</v>
      </c>
      <c r="L70" s="17">
        <v>300000</v>
      </c>
      <c r="M70" s="18">
        <v>84000</v>
      </c>
      <c r="N70" s="20"/>
    </row>
    <row r="71" spans="1:14" ht="30" customHeight="1" thickBot="1" x14ac:dyDescent="0.4">
      <c r="A71" s="2"/>
      <c r="B71" s="11"/>
      <c r="C71" s="23" t="s">
        <v>132</v>
      </c>
      <c r="D71" s="9"/>
      <c r="E71" s="9"/>
      <c r="F71" s="9"/>
      <c r="G71" s="6"/>
      <c r="H71" s="6"/>
      <c r="I71" s="6"/>
      <c r="J71" s="6"/>
      <c r="K71" s="12"/>
      <c r="L71" s="17"/>
      <c r="M71" s="25">
        <f>SUBTOTAL(9,M70)</f>
        <v>84000</v>
      </c>
      <c r="N71" s="24" t="s">
        <v>133</v>
      </c>
    </row>
    <row r="72" spans="1:14" s="4" customFormat="1" ht="30" customHeight="1" thickBot="1" x14ac:dyDescent="0.4">
      <c r="A72" s="5"/>
      <c r="B72" s="3"/>
      <c r="C72" s="27" t="s">
        <v>103</v>
      </c>
      <c r="D72" s="1"/>
      <c r="E72" s="1"/>
      <c r="F72" s="1"/>
      <c r="G72" s="3"/>
      <c r="H72" s="1"/>
      <c r="I72" s="3"/>
      <c r="J72" s="3"/>
      <c r="L72" s="15"/>
      <c r="M72" s="28">
        <f>SUBTOTAL(9,M3:M71)</f>
        <v>1950000</v>
      </c>
      <c r="N72" s="21"/>
    </row>
    <row r="73" spans="1:14" s="4" customFormat="1" ht="30" customHeight="1" x14ac:dyDescent="0.35">
      <c r="A73" s="5"/>
      <c r="B73" s="3"/>
      <c r="C73" s="1"/>
      <c r="D73" s="1"/>
      <c r="E73" s="1"/>
      <c r="F73" s="1"/>
      <c r="G73" s="3"/>
      <c r="H73" s="1"/>
      <c r="I73" s="3"/>
      <c r="J73" s="3"/>
      <c r="L73" s="15"/>
      <c r="N73" s="21"/>
    </row>
    <row r="74" spans="1:14" s="4" customFormat="1" ht="30" customHeight="1" x14ac:dyDescent="0.35">
      <c r="A74" s="5"/>
      <c r="B74" s="3"/>
      <c r="C74" s="1"/>
      <c r="D74" s="1"/>
      <c r="E74" s="1"/>
      <c r="F74" s="1"/>
      <c r="G74" s="3"/>
      <c r="H74" s="1"/>
      <c r="I74" s="3"/>
      <c r="J74" s="3"/>
      <c r="L74" s="15"/>
      <c r="N74" s="21"/>
    </row>
    <row r="75" spans="1:14" s="4" customFormat="1" ht="30" customHeight="1" x14ac:dyDescent="0.35">
      <c r="A75" s="5"/>
      <c r="B75" s="3"/>
      <c r="C75" s="1"/>
      <c r="D75" s="1"/>
      <c r="E75" s="1"/>
      <c r="F75" s="1"/>
      <c r="G75" s="3"/>
      <c r="H75" s="1"/>
      <c r="I75" s="3"/>
      <c r="J75" s="3"/>
      <c r="L75" s="15"/>
      <c r="N75" s="21"/>
    </row>
    <row r="76" spans="1:14" s="4" customFormat="1" ht="30" customHeight="1" x14ac:dyDescent="0.35">
      <c r="A76" s="5"/>
      <c r="B76" s="3"/>
      <c r="C76" s="1"/>
      <c r="D76" s="1"/>
      <c r="E76" s="1"/>
      <c r="F76" s="1"/>
      <c r="G76" s="3"/>
      <c r="H76" s="1"/>
      <c r="I76" s="3"/>
      <c r="J76" s="3"/>
      <c r="L76" s="15"/>
      <c r="N76" s="21"/>
    </row>
    <row r="77" spans="1:14" s="4" customFormat="1" ht="30" customHeight="1" x14ac:dyDescent="0.35">
      <c r="A77" s="5"/>
      <c r="B77" s="3"/>
      <c r="C77" s="1"/>
      <c r="D77" s="1"/>
      <c r="E77" s="1"/>
      <c r="F77" s="1"/>
      <c r="G77" s="3"/>
      <c r="H77" s="1"/>
      <c r="I77" s="3"/>
      <c r="J77" s="3"/>
      <c r="L77" s="15"/>
      <c r="N77" s="21"/>
    </row>
    <row r="78" spans="1:14" s="4" customFormat="1" ht="30" customHeight="1" x14ac:dyDescent="0.35">
      <c r="A78" s="5"/>
      <c r="B78" s="3"/>
      <c r="C78" s="1"/>
      <c r="D78" s="1"/>
      <c r="E78" s="1"/>
      <c r="F78" s="1"/>
      <c r="G78" s="3"/>
      <c r="H78" s="1"/>
      <c r="I78" s="3"/>
      <c r="J78" s="3"/>
      <c r="L78" s="15"/>
      <c r="N78" s="21"/>
    </row>
    <row r="79" spans="1:14" s="4" customFormat="1" ht="30" customHeight="1" x14ac:dyDescent="0.35">
      <c r="A79" s="5"/>
      <c r="B79" s="3"/>
      <c r="C79" s="1"/>
      <c r="D79" s="1"/>
      <c r="E79" s="1"/>
      <c r="F79" s="1"/>
      <c r="G79" s="3"/>
      <c r="H79" s="1"/>
      <c r="I79" s="3"/>
      <c r="J79" s="3"/>
      <c r="L79" s="15"/>
      <c r="N79" s="21"/>
    </row>
    <row r="80" spans="1:14" s="4" customFormat="1" ht="30" customHeight="1" x14ac:dyDescent="0.35">
      <c r="A80" s="5"/>
      <c r="B80" s="3"/>
      <c r="C80" s="1"/>
      <c r="D80" s="1"/>
      <c r="E80" s="1"/>
      <c r="F80" s="1"/>
      <c r="G80" s="3"/>
      <c r="H80" s="1"/>
      <c r="I80" s="3"/>
      <c r="J80" s="3"/>
      <c r="L80" s="15"/>
      <c r="N80" s="21"/>
    </row>
    <row r="81" spans="1:14" s="4" customFormat="1" ht="30" customHeight="1" x14ac:dyDescent="0.35">
      <c r="A81" s="5"/>
      <c r="B81" s="3"/>
      <c r="C81" s="1"/>
      <c r="D81" s="1"/>
      <c r="E81" s="1"/>
      <c r="F81" s="1"/>
      <c r="G81" s="3"/>
      <c r="H81" s="1"/>
      <c r="I81" s="3"/>
      <c r="J81" s="3"/>
      <c r="L81" s="15"/>
      <c r="N81" s="21"/>
    </row>
    <row r="82" spans="1:14" s="4" customFormat="1" ht="30" customHeight="1" x14ac:dyDescent="0.35">
      <c r="A82" s="5"/>
      <c r="B82" s="3"/>
      <c r="C82" s="1"/>
      <c r="D82" s="1"/>
      <c r="E82" s="1"/>
      <c r="F82" s="1"/>
      <c r="G82" s="3"/>
      <c r="H82" s="1"/>
      <c r="I82" s="3"/>
      <c r="J82" s="3"/>
      <c r="L82" s="15"/>
      <c r="N82" s="21"/>
    </row>
    <row r="83" spans="1:14" s="4" customFormat="1" ht="30" customHeight="1" x14ac:dyDescent="0.35">
      <c r="A83" s="5"/>
      <c r="B83" s="3"/>
      <c r="C83" s="1"/>
      <c r="D83" s="1"/>
      <c r="E83" s="1"/>
      <c r="F83" s="1"/>
      <c r="G83" s="3"/>
      <c r="H83" s="1"/>
      <c r="I83" s="3"/>
      <c r="J83" s="3"/>
      <c r="L83" s="15"/>
      <c r="N83" s="21"/>
    </row>
    <row r="84" spans="1:14" s="4" customFormat="1" ht="30" customHeight="1" x14ac:dyDescent="0.35">
      <c r="A84" s="5"/>
      <c r="B84" s="3"/>
      <c r="C84" s="1"/>
      <c r="D84" s="1"/>
      <c r="E84" s="1"/>
      <c r="F84" s="1"/>
      <c r="G84" s="3"/>
      <c r="H84" s="1"/>
      <c r="I84" s="3"/>
      <c r="J84" s="3"/>
      <c r="L84" s="15"/>
      <c r="N84" s="21"/>
    </row>
    <row r="85" spans="1:14" s="4" customFormat="1" ht="30" customHeight="1" x14ac:dyDescent="0.35">
      <c r="A85" s="5"/>
      <c r="B85" s="3"/>
      <c r="C85" s="1"/>
      <c r="D85" s="1"/>
      <c r="E85" s="1"/>
      <c r="F85" s="1"/>
      <c r="G85" s="3"/>
      <c r="H85" s="1"/>
      <c r="I85" s="3"/>
      <c r="J85" s="3"/>
      <c r="L85" s="15"/>
      <c r="N85" s="21"/>
    </row>
    <row r="86" spans="1:14" s="4" customFormat="1" ht="30" customHeight="1" x14ac:dyDescent="0.35">
      <c r="A86" s="5"/>
      <c r="B86" s="3"/>
      <c r="C86" s="1"/>
      <c r="D86" s="1"/>
      <c r="E86" s="1"/>
      <c r="F86" s="1"/>
      <c r="G86" s="3"/>
      <c r="H86" s="1"/>
      <c r="I86" s="3"/>
      <c r="J86" s="3"/>
      <c r="L86" s="15"/>
      <c r="N86" s="21"/>
    </row>
    <row r="87" spans="1:14" s="4" customFormat="1" ht="30" customHeight="1" x14ac:dyDescent="0.35">
      <c r="A87" s="5"/>
      <c r="B87" s="3"/>
      <c r="C87" s="1"/>
      <c r="D87" s="1"/>
      <c r="E87" s="1"/>
      <c r="F87" s="1"/>
      <c r="G87" s="3"/>
      <c r="H87" s="1"/>
      <c r="I87" s="3"/>
      <c r="J87" s="3"/>
      <c r="L87" s="15"/>
      <c r="N87" s="21"/>
    </row>
    <row r="88" spans="1:14" s="4" customFormat="1" ht="30" customHeight="1" x14ac:dyDescent="0.35">
      <c r="A88" s="5"/>
      <c r="B88" s="3"/>
      <c r="C88" s="1"/>
      <c r="D88" s="1"/>
      <c r="E88" s="1"/>
      <c r="F88" s="1"/>
      <c r="G88" s="3"/>
      <c r="H88" s="1"/>
      <c r="I88" s="3"/>
      <c r="J88" s="3"/>
      <c r="L88" s="15"/>
      <c r="N88" s="21"/>
    </row>
    <row r="89" spans="1:14" s="4" customFormat="1" ht="30" customHeight="1" x14ac:dyDescent="0.35">
      <c r="A89" s="5"/>
      <c r="B89" s="3"/>
      <c r="C89" s="1"/>
      <c r="D89" s="1"/>
      <c r="E89" s="1"/>
      <c r="F89" s="1"/>
      <c r="G89" s="3"/>
      <c r="H89" s="1"/>
      <c r="I89" s="3"/>
      <c r="J89" s="3"/>
      <c r="L89" s="15"/>
      <c r="N89" s="21"/>
    </row>
    <row r="90" spans="1:14" s="4" customFormat="1" ht="30" customHeight="1" x14ac:dyDescent="0.35">
      <c r="A90" s="5"/>
      <c r="B90" s="3"/>
      <c r="C90" s="1"/>
      <c r="D90" s="1"/>
      <c r="E90" s="1"/>
      <c r="F90" s="1"/>
      <c r="G90" s="3"/>
      <c r="H90" s="1"/>
      <c r="I90" s="3"/>
      <c r="J90" s="3"/>
      <c r="L90" s="15"/>
      <c r="N90" s="21"/>
    </row>
    <row r="91" spans="1:14" s="4" customFormat="1" ht="30" customHeight="1" x14ac:dyDescent="0.35">
      <c r="A91" s="5"/>
      <c r="B91" s="3"/>
      <c r="C91" s="1"/>
      <c r="D91" s="1"/>
      <c r="E91" s="1"/>
      <c r="F91" s="1"/>
      <c r="G91" s="3"/>
      <c r="H91" s="1"/>
      <c r="I91" s="3"/>
      <c r="J91" s="3"/>
      <c r="L91" s="15"/>
      <c r="N91" s="21"/>
    </row>
    <row r="92" spans="1:14" s="4" customFormat="1" ht="30" customHeight="1" x14ac:dyDescent="0.35">
      <c r="A92" s="5"/>
      <c r="B92" s="3"/>
      <c r="C92" s="1"/>
      <c r="D92" s="1"/>
      <c r="E92" s="1"/>
      <c r="F92" s="1"/>
      <c r="G92" s="3"/>
      <c r="H92" s="1"/>
      <c r="I92" s="3"/>
      <c r="J92" s="3"/>
      <c r="L92" s="15"/>
      <c r="N92" s="21"/>
    </row>
    <row r="93" spans="1:14" s="4" customFormat="1" ht="30" customHeight="1" x14ac:dyDescent="0.35">
      <c r="A93" s="5"/>
      <c r="B93" s="3"/>
      <c r="C93" s="1"/>
      <c r="D93" s="1"/>
      <c r="E93" s="1"/>
      <c r="F93" s="1"/>
      <c r="G93" s="3"/>
      <c r="H93" s="1"/>
      <c r="I93" s="3"/>
      <c r="J93" s="3"/>
      <c r="L93" s="15"/>
      <c r="N93" s="21"/>
    </row>
    <row r="94" spans="1:14" s="4" customFormat="1" ht="30" customHeight="1" x14ac:dyDescent="0.35">
      <c r="A94" s="5"/>
      <c r="B94" s="3"/>
      <c r="C94" s="1"/>
      <c r="D94" s="1"/>
      <c r="E94" s="1"/>
      <c r="F94" s="1"/>
      <c r="G94" s="3"/>
      <c r="H94" s="1"/>
      <c r="I94" s="3"/>
      <c r="J94" s="3"/>
      <c r="L94" s="15"/>
      <c r="N94" s="21"/>
    </row>
    <row r="95" spans="1:14" s="4" customFormat="1" ht="30" customHeight="1" x14ac:dyDescent="0.35">
      <c r="A95" s="5"/>
      <c r="B95" s="3"/>
      <c r="C95" s="1"/>
      <c r="D95" s="1"/>
      <c r="E95" s="1"/>
      <c r="F95" s="1"/>
      <c r="G95" s="3"/>
      <c r="H95" s="1"/>
      <c r="I95" s="3"/>
      <c r="J95" s="3"/>
      <c r="L95" s="15"/>
      <c r="N95" s="21"/>
    </row>
    <row r="96" spans="1:14" s="4" customFormat="1" ht="30" customHeight="1" x14ac:dyDescent="0.35">
      <c r="A96" s="5"/>
      <c r="B96" s="3"/>
      <c r="C96" s="1"/>
      <c r="D96" s="1"/>
      <c r="E96" s="1"/>
      <c r="F96" s="1"/>
      <c r="G96" s="3"/>
      <c r="H96" s="1"/>
      <c r="I96" s="3"/>
      <c r="J96" s="3"/>
      <c r="L96" s="15"/>
      <c r="N96" s="21"/>
    </row>
    <row r="97" spans="1:14" s="4" customFormat="1" ht="30" customHeight="1" x14ac:dyDescent="0.35">
      <c r="A97" s="5"/>
      <c r="B97" s="3"/>
      <c r="C97" s="1"/>
      <c r="D97" s="1"/>
      <c r="E97" s="1"/>
      <c r="F97" s="1"/>
      <c r="G97" s="3"/>
      <c r="H97" s="1"/>
      <c r="I97" s="3"/>
      <c r="J97" s="3"/>
      <c r="L97" s="15"/>
      <c r="N97" s="21"/>
    </row>
    <row r="98" spans="1:14" s="4" customFormat="1" ht="30" customHeight="1" x14ac:dyDescent="0.35">
      <c r="A98" s="5"/>
      <c r="B98" s="3"/>
      <c r="C98" s="1"/>
      <c r="D98" s="1"/>
      <c r="E98" s="1"/>
      <c r="F98" s="1"/>
      <c r="G98" s="3"/>
      <c r="H98" s="1"/>
      <c r="I98" s="3"/>
      <c r="J98" s="3"/>
      <c r="L98" s="15"/>
      <c r="N98" s="21"/>
    </row>
    <row r="99" spans="1:14" s="4" customFormat="1" ht="30" customHeight="1" x14ac:dyDescent="0.35">
      <c r="A99" s="5"/>
      <c r="B99" s="3"/>
      <c r="C99" s="1"/>
      <c r="D99" s="1"/>
      <c r="E99" s="1"/>
      <c r="F99" s="1"/>
      <c r="G99" s="3"/>
      <c r="H99" s="1"/>
      <c r="I99" s="3"/>
      <c r="J99" s="3"/>
      <c r="L99" s="15"/>
      <c r="N99" s="21"/>
    </row>
    <row r="100" spans="1:14" s="4" customFormat="1" ht="30" customHeight="1" x14ac:dyDescent="0.35">
      <c r="A100" s="5"/>
      <c r="B100" s="3"/>
      <c r="C100" s="1"/>
      <c r="D100" s="1"/>
      <c r="E100" s="1"/>
      <c r="F100" s="1"/>
      <c r="G100" s="3"/>
      <c r="H100" s="1"/>
      <c r="I100" s="3"/>
      <c r="J100" s="3"/>
      <c r="L100" s="15"/>
      <c r="N100" s="21"/>
    </row>
    <row r="101" spans="1:14" s="4" customFormat="1" ht="30" customHeight="1" x14ac:dyDescent="0.35">
      <c r="A101" s="5"/>
      <c r="B101" s="3"/>
      <c r="C101" s="1"/>
      <c r="D101" s="1"/>
      <c r="E101" s="1"/>
      <c r="F101" s="1"/>
      <c r="G101" s="3"/>
      <c r="H101" s="1"/>
      <c r="I101" s="3"/>
      <c r="J101" s="3"/>
      <c r="L101" s="15"/>
      <c r="N101" s="21"/>
    </row>
  </sheetData>
  <autoFilter ref="A2:N71" xr:uid="{00000000-0009-0000-0000-000000000000}">
    <sortState xmlns:xlrd2="http://schemas.microsoft.com/office/spreadsheetml/2017/richdata2" ref="A3:N71">
      <sortCondition ref="B2:B71"/>
    </sortState>
  </autoFilter>
  <pageMargins left="0.70866141732283472" right="0.70866141732283472" top="0.78740157480314965" bottom="0.78740157480314965" header="0.31496062992125984" footer="0.31496062992125984"/>
  <pageSetup paperSize="9" scale="24" orientation="landscape" r:id="rId1"/>
  <headerFooter>
    <oddFooter>&amp;C&amp;P</oddFooter>
  </headerFooter>
  <rowBreaks count="1" manualBreakCount="1">
    <brk id="38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GRANTY - II. (do 200)</vt:lpstr>
      <vt:lpstr>'GRANTY - II. (do 200)'!Názvy_tisku</vt:lpstr>
      <vt:lpstr>'GRANTY - II. (do 200)'!Oblast_tisku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2021-09-09T18:02:47Z</cp:lastPrinted>
  <dcterms:created xsi:type="dcterms:W3CDTF">2019-11-13T09:40:33Z</dcterms:created>
  <dcterms:modified xsi:type="dcterms:W3CDTF">2021-09-29T09:29:06Z</dcterms:modified>
</cp:coreProperties>
</file>