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28335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<sst xmlns="http://schemas.openxmlformats.org/spreadsheetml/2006/main" count="270" uniqueCount="126">
  <si>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</si>
  <si>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</si>
  <si>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</si>
  <si>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</si>
  <si>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</si>
  <si>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</si>
  <si>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</si>
  <si>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</si>
  <si>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</si>
  <si>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</si>
  <si>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</si>
  <si>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</si>
  <si>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</si>
  <si>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</si>
  <si>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</si>
  <si>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</si>
  <si>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</si>
  <si>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</si>
  <si>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</si>
  <si>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</si>
  <si>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</si>
  <si>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</si>
  <si>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</si>
  <si>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</si>
  <si>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</si>
  <si>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</si>
  <si>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</si>
  <si>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</si>
  <si>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</si>
  <si>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</si>
  <si>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</si>
  <si>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</si>
  <si>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</si>
  <si>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</si>
  <si>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</si>
  <si>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</si>
  <si>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</si>
  <si>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</si>
  <si>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</si>
  <si>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</si>
  <si>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</si>
  <si>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</si>
  <si>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</si>
  <si>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</si>
  <si>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</si>
  <si>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</si>
  <si>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</si>
  <si>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</si>
  <si>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</si>
  <si>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</si>
  <si>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</si>
  <si>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</si>
  <si>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</si>
  <si>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</si>
  <si>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</si>
  <si>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</si>
  <si>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</si>
  <si>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</si>
  <si>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</si>
  <si>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</si>
  <si>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</si>
  <si>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</si>
  <si>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</si>
  <si>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</si>
  <si>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</si>
  <si>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</si>
  <si>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</si>
  <si>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</si>
  <si>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</si>
  <si>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</si>
  <si>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</si>
  <si>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</si>
  <si>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</si>
  <si>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</si>
  <si>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</si>
  <si>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</si>
  <si>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</si>
  <si>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</si>
  <si>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</si>
  <si>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</si>
  <si>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</si>
  <si>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</si>
  <si>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</si>
  <si>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</si>
  <si>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</si>
  <si>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</si>
  <si>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</si>
  <si>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</si>
  <si>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</si>
  <si>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</si>
  <si>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</si>
  <si>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</si>
  <si>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</si>
  <si>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</si>
  <si>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</si>
  <si>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</si>
  <si>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</si>
  <si>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</si>
  <si>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</si>
  <si>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</si>
  <si>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</si>
  <si>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</si>
  <si>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</si>
  <si>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</si>
  <si>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</si>
  <si>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Počet hostů v hromadných ubytovacích zařízeních podle zemí v hl.m. Praha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</si>
  <si>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</si>
  <si>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</si>
  <si>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</si>
  <si>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</si>
  <si>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</si>
  <si>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</si>
  <si>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</si>
  <si>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1-2.Q.</t>
  </si>
  <si>
    <t>Lucembursko</t>
  </si>
  <si>
    <t>Indie</t>
  </si>
  <si>
    <t>India</t>
  </si>
  <si>
    <t>Celkem nerezidenti</t>
  </si>
  <si>
    <t>Total          Non-residents</t>
  </si>
  <si>
    <t>ROK/YEAR 2012</t>
  </si>
  <si>
    <t>ROK/YEAR 2013</t>
  </si>
  <si>
    <t>INDEX 2014/2013%</t>
  </si>
  <si>
    <t>ROZDÍL/DIFF. 2014/13</t>
  </si>
  <si>
    <t>ROK / YEAR 2014</t>
  </si>
  <si>
    <t>ROK / YEAR  2014</t>
  </si>
  <si>
    <t>INDEX 2014/13 %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</si>
</sst>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CD01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99E3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71">
    <xf numFmtId="0" fontId="0" fillId="0" borderId="0" xfId="0" applyAlignment="1">
      <alignment/>
    </xf>
    <xf numFmtId="1" fontId="21" fillId="0" borderId="0" xfId="47" applyNumberFormat="1" applyFont="1">
      <alignment/>
      <protection/>
    </xf>
    <xf numFmtId="3" fontId="22" fillId="0" borderId="0" xfId="47" applyNumberFormat="1" applyFont="1" applyAlignment="1">
      <alignment horizontal="left"/>
      <protection/>
    </xf>
    <xf numFmtId="0" fontId="4" fillId="0" borderId="0" xfId="47">
      <alignment/>
      <protection/>
    </xf>
    <xf numFmtId="1" fontId="23" fillId="0" borderId="0" xfId="47" applyNumberFormat="1" applyFont="1">
      <alignment/>
      <protection/>
    </xf>
    <xf numFmtId="3" fontId="24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27" fillId="0" borderId="13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3" xfId="0" applyNumberFormat="1" applyFont="1" applyFill="1" applyBorder="1" applyAlignment="1">
      <alignment/>
    </xf>
    <xf numFmtId="3" fontId="30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30" fillId="19" borderId="15" xfId="0" applyNumberFormat="1" applyFont="1" applyFill="1" applyBorder="1" applyAlignment="1">
      <alignment/>
    </xf>
    <xf numFmtId="3" fontId="31" fillId="15" borderId="17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5" fillId="11" borderId="19" xfId="47" applyNumberFormat="1" applyFont="1" applyFill="1" applyBorder="1" applyAlignment="1" quotePrefix="1">
      <alignment horizontal="center" wrapText="1"/>
      <protection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Fill="1" applyBorder="1" applyAlignment="1" quotePrefix="1">
      <alignment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29" fillId="19" borderId="24" xfId="0" applyNumberFormat="1" applyFont="1" applyFill="1" applyBorder="1" applyAlignment="1" quotePrefix="1">
      <alignment horizontal="right"/>
    </xf>
    <xf numFmtId="3" fontId="30" fillId="19" borderId="13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25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4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24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6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17" xfId="0" applyNumberFormat="1" applyFont="1" applyFill="1" applyBorder="1" applyAlignment="1">
      <alignment horizontal="center"/>
    </xf>
    <xf numFmtId="1" fontId="25" fillId="24" borderId="26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25" fillId="11" borderId="20" xfId="47" applyNumberFormat="1" applyFont="1" applyFill="1" applyBorder="1" applyAlignment="1">
      <alignment horizontal="center" wrapText="1"/>
      <protection/>
    </xf>
    <xf numFmtId="3" fontId="38" fillId="15" borderId="27" xfId="0" applyNumberFormat="1" applyFont="1" applyFill="1" applyBorder="1" applyAlignment="1">
      <alignment horizontal="center"/>
    </xf>
    <xf numFmtId="3" fontId="31" fillId="15" borderId="17" xfId="0" applyNumberFormat="1" applyFont="1" applyFill="1" applyBorder="1" applyAlignment="1" quotePrefix="1">
      <alignment horizontal="right"/>
    </xf>
    <xf numFmtId="3" fontId="38" fillId="15" borderId="27" xfId="0" applyNumberFormat="1" applyFont="1" applyFill="1" applyBorder="1" applyAlignment="1">
      <alignment horizontal="center"/>
    </xf>
    <xf numFmtId="3" fontId="41" fillId="15" borderId="27" xfId="0" applyNumberFormat="1" applyFont="1" applyFill="1" applyBorder="1" applyAlignment="1">
      <alignment horizontal="center"/>
    </xf>
    <xf numFmtId="3" fontId="29" fillId="19" borderId="28" xfId="0" applyNumberFormat="1" applyFont="1" applyFill="1" applyBorder="1" applyAlignment="1">
      <alignment/>
    </xf>
    <xf numFmtId="3" fontId="29" fillId="19" borderId="29" xfId="0" applyNumberFormat="1" applyFont="1" applyFill="1" applyBorder="1" applyAlignment="1">
      <alignment/>
    </xf>
    <xf numFmtId="3" fontId="30" fillId="8" borderId="30" xfId="0" applyNumberFormat="1" applyFont="1" applyFill="1" applyBorder="1" applyAlignment="1" quotePrefix="1">
      <alignment horizontal="right"/>
    </xf>
    <xf numFmtId="164" fontId="34" fillId="8" borderId="25" xfId="0" applyNumberFormat="1" applyFont="1" applyFill="1" applyBorder="1" applyAlignment="1">
      <alignment horizontal="right"/>
    </xf>
    <xf numFmtId="1" fontId="36" fillId="8" borderId="31" xfId="0" applyNumberFormat="1" applyFont="1" applyFill="1" applyBorder="1" applyAlignment="1">
      <alignment horizontal="right"/>
    </xf>
    <xf numFmtId="3" fontId="31" fillId="8" borderId="30" xfId="0" applyNumberFormat="1" applyFont="1" applyFill="1" applyBorder="1" applyAlignment="1" quotePrefix="1">
      <alignment horizontal="right"/>
    </xf>
    <xf numFmtId="167" fontId="34" fillId="8" borderId="25" xfId="0" applyNumberFormat="1" applyFont="1" applyFill="1" applyBorder="1" applyAlignment="1" quotePrefix="1">
      <alignment horizontal="right"/>
    </xf>
    <xf numFmtId="3" fontId="36" fillId="8" borderId="31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2" xfId="0" applyNumberFormat="1" applyFont="1" applyFill="1" applyBorder="1" applyAlignment="1" quotePrefix="1">
      <alignment horizontal="right"/>
    </xf>
    <xf numFmtId="3" fontId="0" fillId="0" borderId="33" xfId="0" applyNumberFormat="1" applyFont="1" applyFill="1" applyBorder="1" applyAlignment="1" quotePrefix="1">
      <alignment horizontal="right"/>
    </xf>
    <xf numFmtId="3" fontId="27" fillId="0" borderId="34" xfId="0" applyNumberFormat="1" applyFont="1" applyFill="1" applyBorder="1" applyAlignment="1" quotePrefix="1">
      <alignment horizontal="right"/>
    </xf>
    <xf numFmtId="3" fontId="27" fillId="0" borderId="35" xfId="0" applyNumberFormat="1" applyFont="1" applyFill="1" applyBorder="1" applyAlignment="1" quotePrefix="1">
      <alignment horizontal="right"/>
    </xf>
    <xf numFmtId="3" fontId="27" fillId="0" borderId="32" xfId="0" applyNumberFormat="1" applyFont="1" applyFill="1" applyBorder="1" applyAlignment="1" quotePrefix="1">
      <alignment horizontal="right"/>
    </xf>
    <xf numFmtId="0" fontId="0" fillId="0" borderId="15" xfId="0" applyBorder="1" applyAlignment="1">
      <alignment/>
    </xf>
    <xf numFmtId="3" fontId="31" fillId="15" borderId="27" xfId="0" applyNumberFormat="1" applyFont="1" applyFill="1" applyBorder="1" applyAlignment="1" quotePrefix="1">
      <alignment/>
    </xf>
    <xf numFmtId="3" fontId="31" fillId="15" borderId="27" xfId="0" applyNumberFormat="1" applyFont="1" applyFill="1" applyBorder="1" applyAlignment="1" quotePrefix="1">
      <alignment horizontal="right"/>
    </xf>
    <xf numFmtId="3" fontId="31" fillId="15" borderId="27" xfId="0" applyNumberFormat="1" applyFont="1" applyFill="1" applyBorder="1" applyAlignment="1">
      <alignment/>
    </xf>
    <xf numFmtId="3" fontId="31" fillId="24" borderId="26" xfId="0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36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25" fillId="11" borderId="37" xfId="0" applyNumberFormat="1" applyFont="1" applyFill="1" applyBorder="1" applyAlignment="1">
      <alignment horizontal="center"/>
    </xf>
    <xf numFmtId="3" fontId="25" fillId="11" borderId="25" xfId="0" applyNumberFormat="1" applyFont="1" applyFill="1" applyBorder="1" applyAlignment="1">
      <alignment horizontal="center"/>
    </xf>
    <xf numFmtId="3" fontId="41" fillId="15" borderId="17" xfId="0" applyNumberFormat="1" applyFont="1" applyFill="1" applyBorder="1" applyAlignment="1">
      <alignment horizontal="center"/>
    </xf>
    <xf numFmtId="3" fontId="28" fillId="11" borderId="25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8" fillId="11" borderId="25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5" fillId="15" borderId="27" xfId="47" applyNumberFormat="1" applyFont="1" applyFill="1" applyBorder="1" applyAlignment="1" quotePrefix="1">
      <alignment horizontal="center" wrapText="1"/>
      <protection/>
    </xf>
    <xf numFmtId="3" fontId="25" fillId="15" borderId="38" xfId="47" applyNumberFormat="1" applyFont="1" applyFill="1" applyBorder="1" applyAlignment="1" quotePrefix="1">
      <alignment horizontal="center" wrapText="1"/>
      <protection/>
    </xf>
    <xf numFmtId="3" fontId="25" fillId="15" borderId="39" xfId="47" applyNumberFormat="1" applyFont="1" applyFill="1" applyBorder="1" applyAlignment="1" quotePrefix="1">
      <alignment horizontal="center" wrapText="1"/>
      <protection/>
    </xf>
    <xf numFmtId="3" fontId="25" fillId="15" borderId="40" xfId="47" applyNumberFormat="1" applyFont="1" applyFill="1" applyBorder="1" applyAlignment="1" quotePrefix="1">
      <alignment horizontal="center" wrapText="1"/>
      <protection/>
    </xf>
    <xf numFmtId="3" fontId="32" fillId="11" borderId="41" xfId="0" applyNumberFormat="1" applyFont="1" applyFill="1" applyBorder="1" applyAlignment="1" quotePrefix="1">
      <alignment horizontal="right"/>
    </xf>
    <xf numFmtId="3" fontId="32" fillId="11" borderId="22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22" xfId="0" applyNumberFormat="1" applyFont="1" applyFill="1" applyBorder="1" applyAlignment="1" quotePrefix="1">
      <alignment horizontal="right"/>
    </xf>
    <xf numFmtId="3" fontId="31" fillId="11" borderId="42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43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>
      <alignment/>
    </xf>
    <xf numFmtId="3" fontId="32" fillId="11" borderId="23" xfId="0" applyNumberFormat="1" applyFont="1" applyFill="1" applyBorder="1" applyAlignment="1">
      <alignment/>
    </xf>
    <xf numFmtId="3" fontId="32" fillId="11" borderId="22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2" fillId="11" borderId="43" xfId="0" applyNumberFormat="1" applyFont="1" applyFill="1" applyBorder="1" applyAlignment="1">
      <alignment/>
    </xf>
    <xf numFmtId="3" fontId="31" fillId="11" borderId="22" xfId="0" applyNumberFormat="1" applyFont="1" applyFill="1" applyBorder="1" applyAlignment="1">
      <alignment/>
    </xf>
    <xf numFmtId="3" fontId="31" fillId="11" borderId="42" xfId="0" applyNumberFormat="1" applyFont="1" applyFill="1" applyBorder="1" applyAlignment="1">
      <alignment/>
    </xf>
    <xf numFmtId="3" fontId="31" fillId="11" borderId="41" xfId="0" applyNumberFormat="1" applyFont="1" applyFill="1" applyBorder="1" applyAlignment="1">
      <alignment/>
    </xf>
    <xf numFmtId="3" fontId="29" fillId="19" borderId="24" xfId="0" applyNumberFormat="1" applyFont="1" applyFill="1" applyBorder="1" applyAlignment="1">
      <alignment/>
    </xf>
    <xf numFmtId="3" fontId="25" fillId="15" borderId="17" xfId="47" applyNumberFormat="1" applyFont="1" applyFill="1" applyBorder="1" applyAlignment="1">
      <alignment horizontal="center" wrapText="1"/>
      <protection/>
    </xf>
    <xf numFmtId="3" fontId="25" fillId="15" borderId="36" xfId="47" applyNumberFormat="1" applyFont="1" applyFill="1" applyBorder="1" applyAlignment="1">
      <alignment horizontal="center" wrapText="1"/>
      <protection/>
    </xf>
    <xf numFmtId="3" fontId="31" fillId="15" borderId="17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25" fillId="15" borderId="17" xfId="47" applyNumberFormat="1" applyFont="1" applyFill="1" applyBorder="1" applyAlignment="1" quotePrefix="1">
      <alignment horizontal="center" wrapText="1"/>
      <protection/>
    </xf>
    <xf numFmtId="3" fontId="27" fillId="15" borderId="37" xfId="0" applyNumberFormat="1" applyFont="1" applyFill="1" applyBorder="1" applyAlignment="1" quotePrefix="1">
      <alignment horizontal="right"/>
    </xf>
    <xf numFmtId="167" fontId="34" fillId="15" borderId="25" xfId="0" applyNumberFormat="1" applyFont="1" applyFill="1" applyBorder="1" applyAlignment="1" quotePrefix="1">
      <alignment horizontal="right"/>
    </xf>
    <xf numFmtId="3" fontId="36" fillId="15" borderId="25" xfId="0" applyNumberFormat="1" applyFont="1" applyFill="1" applyBorder="1" applyAlignment="1" quotePrefix="1">
      <alignment horizontal="right"/>
    </xf>
    <xf numFmtId="3" fontId="27" fillId="0" borderId="35" xfId="0" applyNumberFormat="1" applyFont="1" applyBorder="1" applyAlignment="1">
      <alignment/>
    </xf>
    <xf numFmtId="3" fontId="27" fillId="0" borderId="35" xfId="0" applyNumberFormat="1" applyFont="1" applyFill="1" applyBorder="1" applyAlignment="1" quotePrefix="1">
      <alignment/>
    </xf>
    <xf numFmtId="3" fontId="27" fillId="0" borderId="13" xfId="0" applyNumberFormat="1" applyFont="1" applyFill="1" applyBorder="1" applyAlignment="1" quotePrefix="1">
      <alignment/>
    </xf>
    <xf numFmtId="3" fontId="27" fillId="0" borderId="13" xfId="0" applyNumberFormat="1" applyFont="1" applyBorder="1" applyAlignment="1">
      <alignment/>
    </xf>
    <xf numFmtId="167" fontId="34" fillId="15" borderId="25" xfId="0" applyNumberFormat="1" applyFont="1" applyFill="1" applyBorder="1" applyAlignment="1">
      <alignment/>
    </xf>
    <xf numFmtId="3" fontId="31" fillId="8" borderId="30" xfId="0" applyNumberFormat="1" applyFont="1" applyFill="1" applyBorder="1" applyAlignment="1">
      <alignment/>
    </xf>
    <xf numFmtId="167" fontId="34" fillId="8" borderId="25" xfId="0" applyNumberFormat="1" applyFont="1" applyFill="1" applyBorder="1" applyAlignment="1">
      <alignment/>
    </xf>
    <xf numFmtId="1" fontId="36" fillId="8" borderId="31" xfId="0" applyNumberFormat="1" applyFont="1" applyFill="1" applyBorder="1" applyAlignment="1">
      <alignment/>
    </xf>
    <xf numFmtId="3" fontId="25" fillId="11" borderId="30" xfId="0" applyNumberFormat="1" applyFont="1" applyFill="1" applyBorder="1" applyAlignment="1">
      <alignment horizontal="center"/>
    </xf>
    <xf numFmtId="3" fontId="25" fillId="11" borderId="31" xfId="0" applyNumberFormat="1" applyFont="1" applyFill="1" applyBorder="1" applyAlignment="1">
      <alignment horizontal="center"/>
    </xf>
    <xf numFmtId="3" fontId="28" fillId="8" borderId="30" xfId="0" applyNumberFormat="1" applyFont="1" applyFill="1" applyBorder="1" applyAlignment="1">
      <alignment horizontal="center"/>
    </xf>
    <xf numFmtId="49" fontId="33" fillId="8" borderId="25" xfId="0" applyNumberFormat="1" applyFont="1" applyFill="1" applyBorder="1" applyAlignment="1">
      <alignment horizontal="center"/>
    </xf>
    <xf numFmtId="49" fontId="35" fillId="8" borderId="31" xfId="0" applyNumberFormat="1" applyFont="1" applyFill="1" applyBorder="1" applyAlignment="1">
      <alignment horizontal="center"/>
    </xf>
    <xf numFmtId="3" fontId="25" fillId="11" borderId="44" xfId="0" applyNumberFormat="1" applyFont="1" applyFill="1" applyBorder="1" applyAlignment="1">
      <alignment horizontal="center"/>
    </xf>
    <xf numFmtId="3" fontId="38" fillId="8" borderId="30" xfId="0" applyNumberFormat="1" applyFont="1" applyFill="1" applyBorder="1" applyAlignment="1">
      <alignment horizontal="center"/>
    </xf>
    <xf numFmtId="3" fontId="27" fillId="0" borderId="15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/>
    </xf>
    <xf numFmtId="3" fontId="0" fillId="0" borderId="0" xfId="0" applyNumberFormat="1" applyFont="1" applyBorder="1" applyAlignment="1">
      <alignment/>
    </xf>
    <xf numFmtId="3" fontId="31" fillId="8" borderId="45" xfId="0" applyNumberFormat="1" applyFont="1" applyFill="1" applyBorder="1" applyAlignment="1">
      <alignment/>
    </xf>
    <xf numFmtId="3" fontId="25" fillId="11" borderId="42" xfId="47" applyNumberFormat="1" applyFont="1" applyFill="1" applyBorder="1" applyAlignment="1" quotePrefix="1">
      <alignment horizontal="center" wrapText="1"/>
      <protection/>
    </xf>
    <xf numFmtId="3" fontId="31" fillId="8" borderId="20" xfId="0" applyNumberFormat="1" applyFont="1" applyFill="1" applyBorder="1" applyAlignment="1">
      <alignment/>
    </xf>
    <xf numFmtId="3" fontId="27" fillId="0" borderId="0" xfId="0" applyNumberFormat="1" applyFont="1" applyFill="1" applyBorder="1" applyAlignment="1" quotePrefix="1">
      <alignment/>
    </xf>
    <xf numFmtId="3" fontId="27" fillId="0" borderId="0" xfId="0" applyNumberFormat="1" applyFont="1" applyBorder="1" applyAlignment="1">
      <alignment/>
    </xf>
    <xf numFmtId="3" fontId="25" fillId="11" borderId="42" xfId="47" applyNumberFormat="1" applyFont="1" applyFill="1" applyBorder="1" applyAlignment="1">
      <alignment horizontal="center" wrapText="1"/>
      <protection/>
    </xf>
    <xf numFmtId="3" fontId="31" fillId="8" borderId="21" xfId="0" applyNumberFormat="1" applyFont="1" applyFill="1" applyBorder="1" applyAlignment="1">
      <alignment/>
    </xf>
    <xf numFmtId="3" fontId="27" fillId="0" borderId="36" xfId="0" applyNumberFormat="1" applyFont="1" applyFill="1" applyBorder="1" applyAlignment="1" quotePrefix="1">
      <alignment/>
    </xf>
    <xf numFmtId="3" fontId="30" fillId="19" borderId="15" xfId="0" applyNumberFormat="1" applyFont="1" applyFill="1" applyBorder="1" applyAlignment="1" quotePrefix="1">
      <alignment/>
    </xf>
    <xf numFmtId="3" fontId="30" fillId="19" borderId="18" xfId="0" applyNumberFormat="1" applyFont="1" applyFill="1" applyBorder="1" applyAlignment="1" quotePrefix="1">
      <alignment/>
    </xf>
    <xf numFmtId="1" fontId="25" fillId="15" borderId="25" xfId="0" applyNumberFormat="1" applyFont="1" applyFill="1" applyBorder="1" applyAlignment="1" quotePrefix="1">
      <alignment horizontal="center" vertical="center"/>
    </xf>
    <xf numFmtId="3" fontId="0" fillId="0" borderId="46" xfId="0" applyNumberFormat="1" applyFont="1" applyFill="1" applyBorder="1" applyAlignment="1" quotePrefix="1">
      <alignment horizontal="right"/>
    </xf>
    <xf numFmtId="3" fontId="0" fillId="0" borderId="32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 quotePrefix="1">
      <alignment/>
    </xf>
    <xf numFmtId="3" fontId="0" fillId="0" borderId="24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 quotePrefix="1">
      <alignment/>
    </xf>
    <xf numFmtId="3" fontId="0" fillId="0" borderId="24" xfId="0" applyNumberFormat="1" applyFont="1" applyFill="1" applyBorder="1" applyAlignment="1" quotePrefix="1">
      <alignment/>
    </xf>
    <xf numFmtId="3" fontId="0" fillId="0" borderId="24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31" fillId="15" borderId="18" xfId="0" applyNumberFormat="1" applyFont="1" applyFill="1" applyBorder="1" applyAlignment="1">
      <alignment/>
    </xf>
    <xf numFmtId="3" fontId="27" fillId="0" borderId="49" xfId="0" applyNumberFormat="1" applyFont="1" applyBorder="1" applyAlignment="1">
      <alignment/>
    </xf>
    <xf numFmtId="3" fontId="30" fillId="19" borderId="26" xfId="0" applyNumberFormat="1" applyFont="1" applyFill="1" applyBorder="1" applyAlignment="1">
      <alignment/>
    </xf>
    <xf numFmtId="3" fontId="31" fillId="15" borderId="36" xfId="0" applyNumberFormat="1" applyFont="1" applyFill="1" applyBorder="1" applyAlignment="1">
      <alignment/>
    </xf>
    <xf numFmtId="3" fontId="27" fillId="0" borderId="50" xfId="0" applyNumberFormat="1" applyFont="1" applyFill="1" applyBorder="1" applyAlignment="1" quotePrefix="1">
      <alignment horizontal="right"/>
    </xf>
    <xf numFmtId="3" fontId="27" fillId="0" borderId="49" xfId="0" applyNumberFormat="1" applyFont="1" applyFill="1" applyBorder="1" applyAlignment="1" quotePrefix="1">
      <alignment horizontal="right"/>
    </xf>
    <xf numFmtId="167" fontId="34" fillId="25" borderId="0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>
      <alignment horizontal="right"/>
    </xf>
    <xf numFmtId="1" fontId="36" fillId="8" borderId="51" xfId="0" applyNumberFormat="1" applyFont="1" applyFill="1" applyBorder="1" applyAlignment="1">
      <alignment horizontal="right"/>
    </xf>
    <xf numFmtId="3" fontId="36" fillId="25" borderId="0" xfId="0" applyNumberFormat="1" applyFont="1" applyFill="1" applyBorder="1" applyAlignment="1" quotePrefix="1">
      <alignment horizontal="right"/>
    </xf>
    <xf numFmtId="3" fontId="31" fillId="8" borderId="45" xfId="0" applyNumberFormat="1" applyFont="1" applyFill="1" applyBorder="1" applyAlignment="1" quotePrefix="1">
      <alignment horizontal="right"/>
    </xf>
    <xf numFmtId="3" fontId="36" fillId="8" borderId="51" xfId="0" applyNumberFormat="1" applyFont="1" applyFill="1" applyBorder="1" applyAlignment="1" quotePrefix="1">
      <alignment horizontal="right"/>
    </xf>
    <xf numFmtId="164" fontId="34" fillId="8" borderId="15" xfId="0" applyNumberFormat="1" applyFont="1" applyFill="1" applyBorder="1" applyAlignment="1">
      <alignment horizontal="right"/>
    </xf>
    <xf numFmtId="1" fontId="36" fillId="8" borderId="18" xfId="0" applyNumberFormat="1" applyFont="1" applyFill="1" applyBorder="1" applyAlignment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27" fillId="26" borderId="16" xfId="0" applyNumberFormat="1" applyFont="1" applyFill="1" applyBorder="1" applyAlignment="1">
      <alignment/>
    </xf>
    <xf numFmtId="167" fontId="34" fillId="26" borderId="0" xfId="0" applyNumberFormat="1" applyFont="1" applyFill="1" applyBorder="1" applyAlignment="1">
      <alignment/>
    </xf>
    <xf numFmtId="167" fontId="34" fillId="8" borderId="0" xfId="0" applyNumberFormat="1" applyFont="1" applyFill="1" applyBorder="1" applyAlignment="1">
      <alignment/>
    </xf>
    <xf numFmtId="1" fontId="36" fillId="8" borderId="51" xfId="0" applyNumberFormat="1" applyFont="1" applyFill="1" applyBorder="1" applyAlignment="1">
      <alignment/>
    </xf>
    <xf numFmtId="167" fontId="34" fillId="25" borderId="14" xfId="0" applyNumberFormat="1" applyFont="1" applyFill="1" applyBorder="1" applyAlignment="1" quotePrefix="1">
      <alignment horizontal="right"/>
    </xf>
    <xf numFmtId="167" fontId="34" fillId="8" borderId="29" xfId="0" applyNumberFormat="1" applyFont="1" applyFill="1" applyBorder="1" applyAlignment="1" quotePrefix="1">
      <alignment horizontal="right"/>
    </xf>
    <xf numFmtId="3" fontId="27" fillId="26" borderId="52" xfId="0" applyNumberFormat="1" applyFont="1" applyFill="1" applyBorder="1" applyAlignment="1">
      <alignment/>
    </xf>
    <xf numFmtId="167" fontId="34" fillId="26" borderId="29" xfId="0" applyNumberFormat="1" applyFont="1" applyFill="1" applyBorder="1" applyAlignment="1">
      <alignment/>
    </xf>
    <xf numFmtId="3" fontId="31" fillId="8" borderId="53" xfId="0" applyNumberFormat="1" applyFont="1" applyFill="1" applyBorder="1" applyAlignment="1">
      <alignment/>
    </xf>
    <xf numFmtId="167" fontId="34" fillId="8" borderId="29" xfId="0" applyNumberFormat="1" applyFont="1" applyFill="1" applyBorder="1" applyAlignment="1">
      <alignment/>
    </xf>
    <xf numFmtId="1" fontId="36" fillId="8" borderId="54" xfId="0" applyNumberFormat="1" applyFont="1" applyFill="1" applyBorder="1" applyAlignment="1">
      <alignment/>
    </xf>
    <xf numFmtId="3" fontId="36" fillId="25" borderId="14" xfId="0" applyNumberFormat="1" applyFont="1" applyFill="1" applyBorder="1" applyAlignment="1" quotePrefix="1">
      <alignment horizontal="right"/>
    </xf>
    <xf numFmtId="3" fontId="31" fillId="8" borderId="21" xfId="0" applyNumberFormat="1" applyFont="1" applyFill="1" applyBorder="1" applyAlignment="1" quotePrefix="1">
      <alignment horizontal="right"/>
    </xf>
    <xf numFmtId="167" fontId="34" fillId="8" borderId="14" xfId="0" applyNumberFormat="1" applyFont="1" applyFill="1" applyBorder="1" applyAlignment="1" quotePrefix="1">
      <alignment horizontal="right"/>
    </xf>
    <xf numFmtId="3" fontId="36" fillId="8" borderId="28" xfId="0" applyNumberFormat="1" applyFont="1" applyFill="1" applyBorder="1" applyAlignment="1" quotePrefix="1">
      <alignment horizontal="right"/>
    </xf>
    <xf numFmtId="3" fontId="27" fillId="26" borderId="33" xfId="0" applyNumberFormat="1" applyFont="1" applyFill="1" applyBorder="1" applyAlignment="1">
      <alignment/>
    </xf>
    <xf numFmtId="167" fontId="34" fillId="26" borderId="14" xfId="0" applyNumberFormat="1" applyFont="1" applyFill="1" applyBorder="1" applyAlignment="1">
      <alignment/>
    </xf>
    <xf numFmtId="167" fontId="34" fillId="8" borderId="14" xfId="0" applyNumberFormat="1" applyFont="1" applyFill="1" applyBorder="1" applyAlignment="1">
      <alignment/>
    </xf>
    <xf numFmtId="1" fontId="36" fillId="8" borderId="28" xfId="0" applyNumberFormat="1" applyFont="1" applyFill="1" applyBorder="1" applyAlignment="1">
      <alignment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/>
    </xf>
    <xf numFmtId="167" fontId="34" fillId="25" borderId="13" xfId="0" applyNumberFormat="1" applyFont="1" applyFill="1" applyBorder="1" applyAlignment="1" quotePrefix="1">
      <alignment horizontal="right"/>
    </xf>
    <xf numFmtId="3" fontId="31" fillId="8" borderId="20" xfId="0" applyNumberFormat="1" applyFont="1" applyFill="1" applyBorder="1" applyAlignment="1" quotePrefix="1">
      <alignment horizontal="right"/>
    </xf>
    <xf numFmtId="167" fontId="34" fillId="8" borderId="13" xfId="0" applyNumberFormat="1" applyFont="1" applyFill="1" applyBorder="1" applyAlignment="1" quotePrefix="1">
      <alignment horizontal="right"/>
    </xf>
    <xf numFmtId="3" fontId="36" fillId="8" borderId="55" xfId="0" applyNumberFormat="1" applyFont="1" applyFill="1" applyBorder="1" applyAlignment="1" quotePrefix="1">
      <alignment horizontal="right"/>
    </xf>
    <xf numFmtId="3" fontId="27" fillId="26" borderId="32" xfId="0" applyNumberFormat="1" applyFont="1" applyFill="1" applyBorder="1" applyAlignment="1">
      <alignment/>
    </xf>
    <xf numFmtId="167" fontId="34" fillId="26" borderId="13" xfId="0" applyNumberFormat="1" applyFont="1" applyFill="1" applyBorder="1" applyAlignment="1">
      <alignment/>
    </xf>
    <xf numFmtId="167" fontId="34" fillId="8" borderId="13" xfId="0" applyNumberFormat="1" applyFont="1" applyFill="1" applyBorder="1" applyAlignment="1">
      <alignment/>
    </xf>
    <xf numFmtId="1" fontId="36" fillId="8" borderId="55" xfId="0" applyNumberFormat="1" applyFont="1" applyFill="1" applyBorder="1" applyAlignment="1">
      <alignment/>
    </xf>
    <xf numFmtId="49" fontId="33" fillId="27" borderId="25" xfId="0" applyNumberFormat="1" applyFont="1" applyFill="1" applyBorder="1" applyAlignment="1">
      <alignment horizontal="center"/>
    </xf>
    <xf numFmtId="49" fontId="35" fillId="27" borderId="31" xfId="0" applyNumberFormat="1" applyFont="1" applyFill="1" applyBorder="1" applyAlignment="1">
      <alignment horizontal="center"/>
    </xf>
    <xf numFmtId="3" fontId="27" fillId="25" borderId="46" xfId="0" applyNumberFormat="1" applyFont="1" applyFill="1" applyBorder="1" applyAlignment="1" quotePrefix="1">
      <alignment horizontal="right"/>
    </xf>
    <xf numFmtId="3" fontId="27" fillId="25" borderId="56" xfId="0" applyNumberFormat="1" applyFont="1" applyFill="1" applyBorder="1" applyAlignment="1" quotePrefix="1">
      <alignment horizontal="right"/>
    </xf>
    <xf numFmtId="1" fontId="36" fillId="8" borderId="57" xfId="0" applyNumberFormat="1" applyFont="1" applyFill="1" applyBorder="1" applyAlignment="1">
      <alignment horizontal="right"/>
    </xf>
    <xf numFmtId="3" fontId="30" fillId="8" borderId="19" xfId="0" applyNumberFormat="1" applyFont="1" applyFill="1" applyBorder="1" applyAlignment="1" quotePrefix="1">
      <alignment horizontal="right"/>
    </xf>
    <xf numFmtId="164" fontId="34" fillId="8" borderId="24" xfId="0" applyNumberFormat="1" applyFont="1" applyFill="1" applyBorder="1" applyAlignment="1">
      <alignment horizontal="right"/>
    </xf>
    <xf numFmtId="3" fontId="36" fillId="25" borderId="55" xfId="0" applyNumberFormat="1" applyFont="1" applyFill="1" applyBorder="1" applyAlignment="1" quotePrefix="1">
      <alignment horizontal="right"/>
    </xf>
    <xf numFmtId="167" fontId="34" fillId="25" borderId="24" xfId="0" applyNumberFormat="1" applyFont="1" applyFill="1" applyBorder="1" applyAlignment="1" quotePrefix="1">
      <alignment horizontal="right"/>
    </xf>
    <xf numFmtId="3" fontId="36" fillId="25" borderId="57" xfId="0" applyNumberFormat="1" applyFont="1" applyFill="1" applyBorder="1" applyAlignment="1" quotePrefix="1">
      <alignment horizontal="right"/>
    </xf>
    <xf numFmtId="3" fontId="27" fillId="0" borderId="24" xfId="0" applyNumberFormat="1" applyFont="1" applyFill="1" applyBorder="1" applyAlignment="1" quotePrefix="1">
      <alignment horizontal="right"/>
    </xf>
    <xf numFmtId="3" fontId="0" fillId="0" borderId="24" xfId="0" applyNumberFormat="1" applyFont="1" applyFill="1" applyBorder="1" applyAlignment="1" quotePrefix="1">
      <alignment horizontal="right"/>
    </xf>
    <xf numFmtId="3" fontId="36" fillId="25" borderId="24" xfId="0" applyNumberFormat="1" applyFont="1" applyFill="1" applyBorder="1" applyAlignment="1" quotePrefix="1">
      <alignment horizontal="right"/>
    </xf>
    <xf numFmtId="3" fontId="27" fillId="0" borderId="24" xfId="0" applyNumberFormat="1" applyFont="1" applyFill="1" applyBorder="1" applyAlignment="1" quotePrefix="1">
      <alignment horizontal="right"/>
    </xf>
    <xf numFmtId="3" fontId="27" fillId="28" borderId="37" xfId="0" applyNumberFormat="1" applyFont="1" applyFill="1" applyBorder="1" applyAlignment="1">
      <alignment/>
    </xf>
    <xf numFmtId="3" fontId="27" fillId="0" borderId="58" xfId="0" applyNumberFormat="1" applyFont="1" applyFill="1" applyBorder="1" applyAlignment="1" quotePrefix="1">
      <alignment/>
    </xf>
    <xf numFmtId="3" fontId="0" fillId="0" borderId="57" xfId="0" applyNumberFormat="1" applyFont="1" applyFill="1" applyBorder="1" applyAlignment="1" quotePrefix="1">
      <alignment horizontal="right"/>
    </xf>
    <xf numFmtId="3" fontId="28" fillId="29" borderId="30" xfId="0" applyNumberFormat="1" applyFont="1" applyFill="1" applyBorder="1" applyAlignment="1">
      <alignment horizontal="center"/>
    </xf>
    <xf numFmtId="3" fontId="27" fillId="0" borderId="58" xfId="0" applyNumberFormat="1" applyFont="1" applyBorder="1" applyAlignment="1">
      <alignment/>
    </xf>
    <xf numFmtId="3" fontId="27" fillId="25" borderId="16" xfId="0" applyNumberFormat="1" applyFont="1" applyFill="1" applyBorder="1" applyAlignment="1" quotePrefix="1">
      <alignment horizontal="right"/>
    </xf>
    <xf numFmtId="3" fontId="27" fillId="25" borderId="32" xfId="0" applyNumberFormat="1" applyFont="1" applyFill="1" applyBorder="1" applyAlignment="1" quotePrefix="1">
      <alignment horizontal="right"/>
    </xf>
    <xf numFmtId="3" fontId="36" fillId="25" borderId="28" xfId="0" applyNumberFormat="1" applyFont="1" applyFill="1" applyBorder="1" applyAlignment="1" quotePrefix="1">
      <alignment horizontal="right"/>
    </xf>
    <xf numFmtId="3" fontId="27" fillId="25" borderId="33" xfId="0" applyNumberFormat="1" applyFont="1" applyFill="1" applyBorder="1" applyAlignment="1" quotePrefix="1">
      <alignment horizontal="right"/>
    </xf>
    <xf numFmtId="3" fontId="25" fillId="11" borderId="59" xfId="47" applyNumberFormat="1" applyFont="1" applyFill="1" applyBorder="1" applyAlignment="1">
      <alignment horizontal="center" vertical="center"/>
      <protection/>
    </xf>
    <xf numFmtId="3" fontId="25" fillId="11" borderId="43" xfId="47" applyNumberFormat="1" applyFont="1" applyFill="1" applyBorder="1" applyAlignment="1">
      <alignment horizontal="center" vertical="center"/>
      <protection/>
    </xf>
    <xf numFmtId="3" fontId="26" fillId="11" borderId="60" xfId="47" applyNumberFormat="1" applyFont="1" applyFill="1" applyBorder="1" applyAlignment="1">
      <alignment horizontal="center" vertical="center"/>
      <protection/>
    </xf>
    <xf numFmtId="3" fontId="26" fillId="11" borderId="61" xfId="47" applyNumberFormat="1" applyFont="1" applyFill="1" applyBorder="1" applyAlignment="1">
      <alignment horizontal="center" vertical="center"/>
      <protection/>
    </xf>
    <xf numFmtId="1" fontId="40" fillId="15" borderId="30" xfId="0" applyNumberFormat="1" applyFont="1" applyFill="1" applyBorder="1" applyAlignment="1" quotePrefix="1">
      <alignment horizontal="center" vertical="center"/>
    </xf>
    <xf numFmtId="1" fontId="40" fillId="15" borderId="25" xfId="0" applyNumberFormat="1" applyFont="1" applyFill="1" applyBorder="1" applyAlignment="1" quotePrefix="1">
      <alignment horizontal="center" vertical="center"/>
    </xf>
    <xf numFmtId="1" fontId="40" fillId="15" borderId="15" xfId="0" applyNumberFormat="1" applyFont="1" applyFill="1" applyBorder="1" applyAlignment="1" quotePrefix="1">
      <alignment horizontal="center" vertical="center"/>
    </xf>
    <xf numFmtId="1" fontId="40" fillId="8" borderId="36" xfId="0" applyNumberFormat="1" applyFont="1" applyFill="1" applyBorder="1" applyAlignment="1" quotePrefix="1">
      <alignment horizontal="center" vertical="center"/>
    </xf>
    <xf numFmtId="1" fontId="40" fillId="8" borderId="15" xfId="0" applyNumberFormat="1" applyFont="1" applyFill="1" applyBorder="1" applyAlignment="1" quotePrefix="1">
      <alignment horizontal="center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5" fillId="0" borderId="25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6" fillId="0" borderId="25" xfId="47" applyNumberFormat="1" applyFont="1" applyFill="1" applyBorder="1" applyAlignment="1">
      <alignment horizontal="center" vertical="center"/>
      <protection/>
    </xf>
    <xf numFmtId="3" fontId="25" fillId="11" borderId="62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63" xfId="47" applyNumberFormat="1" applyFont="1" applyFill="1" applyBorder="1" applyAlignment="1">
      <alignment horizontal="center" vertical="center"/>
      <protection/>
    </xf>
    <xf numFmtId="3" fontId="26" fillId="11" borderId="64" xfId="47" applyNumberFormat="1" applyFont="1" applyFill="1" applyBorder="1" applyAlignment="1">
      <alignment horizontal="center" vertical="center"/>
      <protection/>
    </xf>
    <xf numFmtId="1" fontId="40" fillId="15" borderId="36" xfId="0" applyNumberFormat="1" applyFont="1" applyFill="1" applyBorder="1" applyAlignment="1" quotePrefix="1">
      <alignment horizontal="center" vertical="center"/>
    </xf>
    <xf numFmtId="3" fontId="0" fillId="0" borderId="65" xfId="0" applyNumberFormat="1" applyFont="1" applyFill="1" applyBorder="1" applyAlignment="1" quotePrefix="1">
      <alignment/>
    </xf>
    <xf numFmtId="3" fontId="0" fillId="0" borderId="26" xfId="0" applyNumberFormat="1" applyFont="1" applyFill="1" applyBorder="1" applyAlignment="1" quotePrefix="1">
      <alignment/>
    </xf>
    <xf numFmtId="3" fontId="30" fillId="8" borderId="38" xfId="0" applyNumberFormat="1" applyFont="1" applyFill="1" applyBorder="1" applyAlignment="1" quotePrefix="1">
      <alignment horizontal="right"/>
    </xf>
    <xf numFmtId="164" fontId="34" fillId="8" borderId="26" xfId="0" applyNumberFormat="1" applyFont="1" applyFill="1" applyBorder="1" applyAlignment="1">
      <alignment horizontal="right"/>
    </xf>
    <xf numFmtId="1" fontId="36" fillId="8" borderId="66" xfId="0" applyNumberFormat="1" applyFont="1" applyFill="1" applyBorder="1" applyAlignment="1">
      <alignment horizontal="right"/>
    </xf>
    <xf numFmtId="3" fontId="27" fillId="0" borderId="26" xfId="0" applyNumberFormat="1" applyFont="1" applyFill="1" applyBorder="1" applyAlignment="1" quotePrefix="1">
      <alignment/>
    </xf>
    <xf numFmtId="3" fontId="27" fillId="15" borderId="65" xfId="0" applyNumberFormat="1" applyFont="1" applyFill="1" applyBorder="1" applyAlignment="1" quotePrefix="1">
      <alignment horizontal="right"/>
    </xf>
    <xf numFmtId="167" fontId="34" fillId="30" borderId="26" xfId="0" applyNumberFormat="1" applyFont="1" applyFill="1" applyBorder="1" applyAlignment="1" quotePrefix="1">
      <alignment horizontal="right"/>
    </xf>
    <xf numFmtId="3" fontId="36" fillId="15" borderId="26" xfId="0" applyNumberFormat="1" applyFont="1" applyFill="1" applyBorder="1" applyAlignment="1" quotePrefix="1">
      <alignment horizontal="right"/>
    </xf>
    <xf numFmtId="3" fontId="31" fillId="8" borderId="38" xfId="0" applyNumberFormat="1" applyFont="1" applyFill="1" applyBorder="1" applyAlignment="1" quotePrefix="1">
      <alignment horizontal="right"/>
    </xf>
    <xf numFmtId="3" fontId="36" fillId="8" borderId="66" xfId="0" applyNumberFormat="1" applyFont="1" applyFill="1" applyBorder="1" applyAlignment="1" quotePrefix="1">
      <alignment horizontal="right"/>
    </xf>
    <xf numFmtId="3" fontId="27" fillId="15" borderId="16" xfId="0" applyNumberFormat="1" applyFont="1" applyFill="1" applyBorder="1" applyAlignment="1">
      <alignment/>
    </xf>
    <xf numFmtId="167" fontId="34" fillId="30" borderId="0" xfId="0" applyNumberFormat="1" applyFont="1" applyFill="1" applyBorder="1" applyAlignment="1">
      <alignment/>
    </xf>
    <xf numFmtId="167" fontId="34" fillId="15" borderId="0" xfId="0" applyNumberFormat="1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2"/>
  <sheetViews>
    <sheetView tabSelected="1" zoomScalePageLayoutView="0" workbookViewId="0" topLeftCell="A20">
      <selection activeCell="A26" sqref="A26:A49"/>
    </sheetView>
  </sheetViews>
  <sheetFormatPr defaultColWidth="9.140625" defaultRowHeight="12.75"/>
  <cols>
    <col min="2" max="2" width="21.421875" style="0" customWidth="1"/>
    <col min="3" max="3" width="12.00390625" style="0" bestFit="1" customWidth="1"/>
    <col min="4" max="4" width="14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7" max="47" width="9.851562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21.57421875" style="0" customWidth="1"/>
  </cols>
  <sheetData>
    <row r="1" spans="1:57" ht="20.25">
      <c r="A1" s="1" t="s">
        <v>105</v>
      </c>
      <c r="B1" s="2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21" thickBot="1">
      <c r="A2" s="4" t="s">
        <v>106</v>
      </c>
      <c r="B2" s="5"/>
      <c r="C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9" ht="42" customHeight="1" thickBot="1" thickTop="1">
      <c r="A3" s="252">
        <f>(C8/C29)</f>
        <v>1.159587420066905</v>
      </c>
      <c r="B3" s="253"/>
      <c r="C3" s="100" t="s">
        <v>0</v>
      </c>
      <c r="D3" s="121" t="s">
        <v>117</v>
      </c>
      <c r="E3" s="7" t="s">
        <v>2</v>
      </c>
      <c r="F3" s="8" t="s">
        <v>4</v>
      </c>
      <c r="G3" s="8" t="s">
        <v>6</v>
      </c>
      <c r="H3" s="8" t="s">
        <v>8</v>
      </c>
      <c r="I3" s="8" t="s">
        <v>10</v>
      </c>
      <c r="J3" s="9" t="s">
        <v>12</v>
      </c>
      <c r="K3" s="9" t="s">
        <v>14</v>
      </c>
      <c r="L3" s="8" t="s">
        <v>16</v>
      </c>
      <c r="M3" s="8" t="s">
        <v>18</v>
      </c>
      <c r="N3" s="8" t="s">
        <v>20</v>
      </c>
      <c r="O3" s="8" t="s">
        <v>22</v>
      </c>
      <c r="P3" s="8" t="s">
        <v>24</v>
      </c>
      <c r="Q3" s="8" t="s">
        <v>26</v>
      </c>
      <c r="R3" s="8" t="s">
        <v>28</v>
      </c>
      <c r="S3" s="59" t="s">
        <v>114</v>
      </c>
      <c r="T3" s="8" t="s">
        <v>101</v>
      </c>
      <c r="U3" s="8" t="s">
        <v>31</v>
      </c>
      <c r="V3" s="8" t="s">
        <v>33</v>
      </c>
      <c r="W3" s="8" t="s">
        <v>34</v>
      </c>
      <c r="X3" s="8" t="s">
        <v>36</v>
      </c>
      <c r="Y3" s="8" t="s">
        <v>38</v>
      </c>
      <c r="Z3" s="8" t="s">
        <v>40</v>
      </c>
      <c r="AA3" s="8" t="s">
        <v>42</v>
      </c>
      <c r="AB3" s="8" t="s">
        <v>44</v>
      </c>
      <c r="AC3" s="8" t="s">
        <v>46</v>
      </c>
      <c r="AD3" s="8" t="s">
        <v>48</v>
      </c>
      <c r="AE3" s="8" t="s">
        <v>50</v>
      </c>
      <c r="AF3" s="8" t="s">
        <v>52</v>
      </c>
      <c r="AG3" s="8" t="s">
        <v>54</v>
      </c>
      <c r="AH3" s="8" t="s">
        <v>56</v>
      </c>
      <c r="AI3" s="8" t="s">
        <v>58</v>
      </c>
      <c r="AJ3" s="8" t="s">
        <v>60</v>
      </c>
      <c r="AK3" s="8" t="s">
        <v>62</v>
      </c>
      <c r="AL3" s="8" t="s">
        <v>64</v>
      </c>
      <c r="AM3" s="8" t="s">
        <v>66</v>
      </c>
      <c r="AN3" s="8" t="s">
        <v>68</v>
      </c>
      <c r="AO3" s="8" t="s">
        <v>70</v>
      </c>
      <c r="AP3" s="8" t="s">
        <v>72</v>
      </c>
      <c r="AQ3" s="8" t="s">
        <v>74</v>
      </c>
      <c r="AR3" s="8" t="s">
        <v>103</v>
      </c>
      <c r="AS3" s="8" t="s">
        <v>76</v>
      </c>
      <c r="AT3" s="8" t="s">
        <v>78</v>
      </c>
      <c r="AU3" s="59" t="s">
        <v>115</v>
      </c>
      <c r="AV3" s="8" t="s">
        <v>80</v>
      </c>
      <c r="AW3" s="8" t="s">
        <v>82</v>
      </c>
      <c r="AX3" s="8" t="s">
        <v>84</v>
      </c>
      <c r="AY3" s="8" t="s">
        <v>86</v>
      </c>
      <c r="AZ3" s="8" t="s">
        <v>88</v>
      </c>
      <c r="BA3" s="8" t="s">
        <v>90</v>
      </c>
      <c r="BB3" s="8" t="s">
        <v>92</v>
      </c>
      <c r="BC3" s="8" t="s">
        <v>94</v>
      </c>
      <c r="BD3" s="9" t="s">
        <v>96</v>
      </c>
      <c r="BE3" s="98" t="s">
        <v>98</v>
      </c>
      <c r="BF3" s="237">
        <v>1</v>
      </c>
      <c r="BG3" s="238"/>
    </row>
    <row r="4" spans="1:59" ht="42" customHeight="1" thickBot="1">
      <c r="A4" s="254" t="s">
        <v>100</v>
      </c>
      <c r="B4" s="255"/>
      <c r="C4" s="101" t="s">
        <v>1</v>
      </c>
      <c r="D4" s="122" t="s">
        <v>118</v>
      </c>
      <c r="E4" s="30" t="s">
        <v>3</v>
      </c>
      <c r="F4" s="31" t="s">
        <v>5</v>
      </c>
      <c r="G4" s="31" t="s">
        <v>7</v>
      </c>
      <c r="H4" s="31" t="s">
        <v>9</v>
      </c>
      <c r="I4" s="31" t="s">
        <v>11</v>
      </c>
      <c r="J4" s="32" t="s">
        <v>13</v>
      </c>
      <c r="K4" s="32" t="s">
        <v>15</v>
      </c>
      <c r="L4" s="31" t="s">
        <v>17</v>
      </c>
      <c r="M4" s="31" t="s">
        <v>19</v>
      </c>
      <c r="N4" s="31" t="s">
        <v>21</v>
      </c>
      <c r="O4" s="31" t="s">
        <v>23</v>
      </c>
      <c r="P4" s="31" t="s">
        <v>25</v>
      </c>
      <c r="Q4" s="31" t="s">
        <v>27</v>
      </c>
      <c r="R4" s="31" t="s">
        <v>29</v>
      </c>
      <c r="S4" s="31" t="s">
        <v>102</v>
      </c>
      <c r="T4" s="31" t="s">
        <v>30</v>
      </c>
      <c r="U4" s="31" t="s">
        <v>32</v>
      </c>
      <c r="V4" s="31" t="s">
        <v>33</v>
      </c>
      <c r="W4" s="31" t="s">
        <v>35</v>
      </c>
      <c r="X4" s="31" t="s">
        <v>37</v>
      </c>
      <c r="Y4" s="31" t="s">
        <v>39</v>
      </c>
      <c r="Z4" s="31" t="s">
        <v>41</v>
      </c>
      <c r="AA4" s="31" t="s">
        <v>43</v>
      </c>
      <c r="AB4" s="31" t="s">
        <v>45</v>
      </c>
      <c r="AC4" s="31" t="s">
        <v>47</v>
      </c>
      <c r="AD4" s="31" t="s">
        <v>49</v>
      </c>
      <c r="AE4" s="31" t="s">
        <v>51</v>
      </c>
      <c r="AF4" s="31" t="s">
        <v>53</v>
      </c>
      <c r="AG4" s="31" t="s">
        <v>55</v>
      </c>
      <c r="AH4" s="31" t="s">
        <v>57</v>
      </c>
      <c r="AI4" s="31" t="s">
        <v>59</v>
      </c>
      <c r="AJ4" s="31" t="s">
        <v>61</v>
      </c>
      <c r="AK4" s="31" t="s">
        <v>63</v>
      </c>
      <c r="AL4" s="31" t="s">
        <v>65</v>
      </c>
      <c r="AM4" s="31" t="s">
        <v>67</v>
      </c>
      <c r="AN4" s="31" t="s">
        <v>69</v>
      </c>
      <c r="AO4" s="31" t="s">
        <v>71</v>
      </c>
      <c r="AP4" s="31" t="s">
        <v>73</v>
      </c>
      <c r="AQ4" s="31" t="s">
        <v>75</v>
      </c>
      <c r="AR4" s="31" t="s">
        <v>104</v>
      </c>
      <c r="AS4" s="31" t="s">
        <v>77</v>
      </c>
      <c r="AT4" s="31" t="s">
        <v>79</v>
      </c>
      <c r="AU4" s="60" t="s">
        <v>116</v>
      </c>
      <c r="AV4" s="31" t="s">
        <v>81</v>
      </c>
      <c r="AW4" s="31" t="s">
        <v>83</v>
      </c>
      <c r="AX4" s="31" t="s">
        <v>85</v>
      </c>
      <c r="AY4" s="31" t="s">
        <v>87</v>
      </c>
      <c r="AZ4" s="31" t="s">
        <v>89</v>
      </c>
      <c r="BA4" s="31" t="s">
        <v>91</v>
      </c>
      <c r="BB4" s="31" t="s">
        <v>93</v>
      </c>
      <c r="BC4" s="31" t="s">
        <v>95</v>
      </c>
      <c r="BD4" s="32" t="s">
        <v>97</v>
      </c>
      <c r="BE4" s="99" t="s">
        <v>99</v>
      </c>
      <c r="BF4" s="239" t="s">
        <v>100</v>
      </c>
      <c r="BG4" s="240"/>
    </row>
    <row r="5" spans="1:59" ht="13.5" customHeight="1" thickTop="1">
      <c r="A5" s="256">
        <v>2013</v>
      </c>
      <c r="B5" s="22">
        <v>1</v>
      </c>
      <c r="C5" s="78">
        <v>60399</v>
      </c>
      <c r="D5" s="88">
        <v>238587</v>
      </c>
      <c r="E5" s="159">
        <v>2622</v>
      </c>
      <c r="F5" s="76">
        <v>657</v>
      </c>
      <c r="G5" s="76">
        <v>1969</v>
      </c>
      <c r="H5" s="76">
        <v>304</v>
      </c>
      <c r="I5" s="76">
        <v>1126</v>
      </c>
      <c r="J5" s="80">
        <v>11778</v>
      </c>
      <c r="K5" s="76">
        <v>1198</v>
      </c>
      <c r="L5" s="76">
        <v>1259</v>
      </c>
      <c r="M5" s="76">
        <v>77</v>
      </c>
      <c r="N5" s="80">
        <v>14884</v>
      </c>
      <c r="O5" s="76">
        <v>674</v>
      </c>
      <c r="P5" s="76">
        <v>123</v>
      </c>
      <c r="Q5" s="76">
        <v>1128</v>
      </c>
      <c r="R5" s="76">
        <v>254</v>
      </c>
      <c r="S5" s="76">
        <v>79</v>
      </c>
      <c r="T5" s="76">
        <v>56</v>
      </c>
      <c r="U5" s="76">
        <v>2917</v>
      </c>
      <c r="V5" s="76">
        <v>187</v>
      </c>
      <c r="W5" s="80">
        <v>24272</v>
      </c>
      <c r="X5" s="76">
        <v>3981</v>
      </c>
      <c r="Y5" s="76">
        <v>1841</v>
      </c>
      <c r="Z5" s="76">
        <v>5712</v>
      </c>
      <c r="AA5" s="76">
        <v>725</v>
      </c>
      <c r="AB5" s="76">
        <v>4676</v>
      </c>
      <c r="AC5" s="76">
        <v>1932</v>
      </c>
      <c r="AD5" s="80">
        <v>58432</v>
      </c>
      <c r="AE5" s="76">
        <v>1856</v>
      </c>
      <c r="AF5" s="76">
        <v>12130</v>
      </c>
      <c r="AG5" s="76">
        <v>528</v>
      </c>
      <c r="AH5" s="80">
        <v>15917</v>
      </c>
      <c r="AI5" s="76">
        <v>4479</v>
      </c>
      <c r="AJ5" s="76">
        <v>2030</v>
      </c>
      <c r="AK5" s="76">
        <v>2111</v>
      </c>
      <c r="AL5" s="76">
        <v>1782</v>
      </c>
      <c r="AM5" s="76">
        <v>5749</v>
      </c>
      <c r="AN5" s="76">
        <v>4655</v>
      </c>
      <c r="AO5" s="76">
        <v>1236</v>
      </c>
      <c r="AP5" s="80">
        <v>9447</v>
      </c>
      <c r="AQ5" s="76">
        <v>3027</v>
      </c>
      <c r="AR5" s="76">
        <v>794</v>
      </c>
      <c r="AS5" s="76">
        <v>2779</v>
      </c>
      <c r="AT5" s="76">
        <v>3366</v>
      </c>
      <c r="AU5" s="160">
        <v>528</v>
      </c>
      <c r="AV5" s="76">
        <v>3944</v>
      </c>
      <c r="AW5" s="76">
        <v>4812</v>
      </c>
      <c r="AX5" s="76">
        <v>3268</v>
      </c>
      <c r="AY5" s="76">
        <v>5133</v>
      </c>
      <c r="AZ5" s="76">
        <v>334</v>
      </c>
      <c r="BA5" s="76">
        <v>1310</v>
      </c>
      <c r="BB5" s="76">
        <v>4055</v>
      </c>
      <c r="BC5" s="76">
        <v>323</v>
      </c>
      <c r="BD5" s="76">
        <v>131</v>
      </c>
      <c r="BE5" s="161">
        <v>298986</v>
      </c>
      <c r="BF5" s="241">
        <v>2012</v>
      </c>
      <c r="BG5" s="91">
        <v>1</v>
      </c>
    </row>
    <row r="6" spans="1:59" ht="12.75" customHeight="1">
      <c r="A6" s="243"/>
      <c r="B6" s="16">
        <v>2</v>
      </c>
      <c r="C6" s="79">
        <v>64073</v>
      </c>
      <c r="D6" s="89">
        <v>225988</v>
      </c>
      <c r="E6" s="162">
        <v>4141</v>
      </c>
      <c r="F6" s="10">
        <v>841</v>
      </c>
      <c r="G6" s="10">
        <v>8327</v>
      </c>
      <c r="H6" s="10">
        <v>210</v>
      </c>
      <c r="I6" s="10">
        <v>1540</v>
      </c>
      <c r="J6" s="14">
        <v>13951</v>
      </c>
      <c r="K6" s="10">
        <v>1060</v>
      </c>
      <c r="L6" s="10">
        <v>1666</v>
      </c>
      <c r="M6" s="10">
        <v>74</v>
      </c>
      <c r="N6" s="14">
        <v>15199</v>
      </c>
      <c r="O6" s="10">
        <v>1118</v>
      </c>
      <c r="P6" s="10">
        <v>143</v>
      </c>
      <c r="Q6" s="10">
        <v>343</v>
      </c>
      <c r="R6" s="10">
        <v>206</v>
      </c>
      <c r="S6" s="10">
        <v>136</v>
      </c>
      <c r="T6" s="10">
        <v>20</v>
      </c>
      <c r="U6" s="10">
        <v>3185</v>
      </c>
      <c r="V6" s="10">
        <v>70</v>
      </c>
      <c r="W6" s="14">
        <v>28668</v>
      </c>
      <c r="X6" s="10">
        <v>4884</v>
      </c>
      <c r="Y6" s="10">
        <v>2091</v>
      </c>
      <c r="Z6" s="10">
        <v>7181</v>
      </c>
      <c r="AA6" s="10">
        <v>1009</v>
      </c>
      <c r="AB6" s="10">
        <v>5443</v>
      </c>
      <c r="AC6" s="10">
        <v>2328</v>
      </c>
      <c r="AD6" s="14">
        <v>23013</v>
      </c>
      <c r="AE6" s="10">
        <v>1451</v>
      </c>
      <c r="AF6" s="10">
        <v>13576</v>
      </c>
      <c r="AG6" s="10">
        <v>966</v>
      </c>
      <c r="AH6" s="14">
        <v>20565</v>
      </c>
      <c r="AI6" s="10">
        <v>5571</v>
      </c>
      <c r="AJ6" s="10">
        <v>2206</v>
      </c>
      <c r="AK6" s="10">
        <v>2931</v>
      </c>
      <c r="AL6" s="10">
        <v>2651</v>
      </c>
      <c r="AM6" s="10">
        <v>3290</v>
      </c>
      <c r="AN6" s="10">
        <v>3178</v>
      </c>
      <c r="AO6" s="10">
        <v>1205</v>
      </c>
      <c r="AP6" s="14">
        <v>8734</v>
      </c>
      <c r="AQ6" s="10">
        <v>2160</v>
      </c>
      <c r="AR6" s="10">
        <v>796</v>
      </c>
      <c r="AS6" s="10">
        <v>2223</v>
      </c>
      <c r="AT6" s="10">
        <v>4761</v>
      </c>
      <c r="AU6" s="163">
        <v>727</v>
      </c>
      <c r="AV6" s="10">
        <v>3490</v>
      </c>
      <c r="AW6" s="10">
        <v>5795</v>
      </c>
      <c r="AX6" s="10">
        <v>2988</v>
      </c>
      <c r="AY6" s="10">
        <v>6141</v>
      </c>
      <c r="AZ6" s="10">
        <v>243</v>
      </c>
      <c r="BA6" s="10">
        <v>1270</v>
      </c>
      <c r="BB6" s="10">
        <v>1776</v>
      </c>
      <c r="BC6" s="10">
        <v>152</v>
      </c>
      <c r="BD6" s="10">
        <v>295</v>
      </c>
      <c r="BE6" s="164">
        <v>290061</v>
      </c>
      <c r="BF6" s="242"/>
      <c r="BG6" s="92">
        <v>2</v>
      </c>
    </row>
    <row r="7" spans="1:60" ht="13.5" customHeight="1" thickBot="1">
      <c r="A7" s="243"/>
      <c r="B7" s="16">
        <v>3</v>
      </c>
      <c r="C7" s="79">
        <v>79351</v>
      </c>
      <c r="D7" s="90">
        <v>406906</v>
      </c>
      <c r="E7" s="162">
        <v>5648</v>
      </c>
      <c r="F7" s="10">
        <v>1455</v>
      </c>
      <c r="G7" s="10">
        <v>7053</v>
      </c>
      <c r="H7" s="10">
        <v>437</v>
      </c>
      <c r="I7" s="10">
        <v>2979</v>
      </c>
      <c r="J7" s="14">
        <v>19839</v>
      </c>
      <c r="K7" s="10">
        <v>2697</v>
      </c>
      <c r="L7" s="10">
        <v>2373</v>
      </c>
      <c r="M7" s="10">
        <v>217</v>
      </c>
      <c r="N7" s="14">
        <v>37990</v>
      </c>
      <c r="O7" s="10">
        <v>2358</v>
      </c>
      <c r="P7" s="10">
        <v>135</v>
      </c>
      <c r="Q7" s="10">
        <v>1206</v>
      </c>
      <c r="R7" s="10">
        <v>657</v>
      </c>
      <c r="S7" s="10">
        <v>204</v>
      </c>
      <c r="T7" s="10">
        <v>41</v>
      </c>
      <c r="U7" s="10">
        <v>7392</v>
      </c>
      <c r="V7" s="10">
        <v>85</v>
      </c>
      <c r="W7" s="14">
        <v>60075</v>
      </c>
      <c r="X7" s="10">
        <v>7382</v>
      </c>
      <c r="Y7" s="10">
        <v>4958</v>
      </c>
      <c r="Z7" s="10">
        <v>8807</v>
      </c>
      <c r="AA7" s="10">
        <v>1757</v>
      </c>
      <c r="AB7" s="10">
        <v>10124</v>
      </c>
      <c r="AC7" s="10">
        <v>3330</v>
      </c>
      <c r="AD7" s="14">
        <v>45541</v>
      </c>
      <c r="AE7" s="10">
        <v>3982</v>
      </c>
      <c r="AF7" s="10">
        <v>16524</v>
      </c>
      <c r="AG7" s="10">
        <v>1125</v>
      </c>
      <c r="AH7" s="14">
        <v>26030</v>
      </c>
      <c r="AI7" s="10">
        <v>15072</v>
      </c>
      <c r="AJ7" s="10">
        <v>4947</v>
      </c>
      <c r="AK7" s="10">
        <v>5642</v>
      </c>
      <c r="AL7" s="10">
        <v>3868</v>
      </c>
      <c r="AM7" s="10">
        <v>8614</v>
      </c>
      <c r="AN7" s="10">
        <v>8096</v>
      </c>
      <c r="AO7" s="10">
        <v>2792</v>
      </c>
      <c r="AP7" s="14">
        <v>19767</v>
      </c>
      <c r="AQ7" s="10">
        <v>3307</v>
      </c>
      <c r="AR7" s="10">
        <v>2266</v>
      </c>
      <c r="AS7" s="10">
        <v>4324</v>
      </c>
      <c r="AT7" s="10">
        <v>7235</v>
      </c>
      <c r="AU7" s="163">
        <v>1591</v>
      </c>
      <c r="AV7" s="10">
        <v>7244</v>
      </c>
      <c r="AW7" s="10">
        <v>8706</v>
      </c>
      <c r="AX7" s="10">
        <v>4737</v>
      </c>
      <c r="AY7" s="10">
        <v>10823</v>
      </c>
      <c r="AZ7" s="10">
        <v>481</v>
      </c>
      <c r="BA7" s="10">
        <v>1915</v>
      </c>
      <c r="BB7" s="10">
        <v>2353</v>
      </c>
      <c r="BC7" s="10">
        <v>309</v>
      </c>
      <c r="BD7" s="10">
        <v>416</v>
      </c>
      <c r="BE7" s="164">
        <v>486257</v>
      </c>
      <c r="BF7" s="242"/>
      <c r="BG7" s="92">
        <v>3</v>
      </c>
      <c r="BH7" s="87"/>
    </row>
    <row r="8" spans="1:59" ht="13.5" customHeight="1" thickBot="1">
      <c r="A8" s="243"/>
      <c r="B8" s="64" t="s">
        <v>107</v>
      </c>
      <c r="C8" s="62">
        <v>203823</v>
      </c>
      <c r="D8" s="123">
        <v>871481</v>
      </c>
      <c r="E8" s="102">
        <v>12411</v>
      </c>
      <c r="F8" s="103">
        <v>2953</v>
      </c>
      <c r="G8" s="103">
        <v>17349</v>
      </c>
      <c r="H8" s="104">
        <v>951</v>
      </c>
      <c r="I8" s="105">
        <v>5645</v>
      </c>
      <c r="J8" s="106">
        <v>45568</v>
      </c>
      <c r="K8" s="105">
        <v>4955</v>
      </c>
      <c r="L8" s="105">
        <v>5298</v>
      </c>
      <c r="M8" s="105">
        <v>368</v>
      </c>
      <c r="N8" s="106">
        <v>68073</v>
      </c>
      <c r="O8" s="103">
        <v>4150</v>
      </c>
      <c r="P8" s="104">
        <v>401</v>
      </c>
      <c r="Q8" s="103">
        <v>2677</v>
      </c>
      <c r="R8" s="104">
        <v>1117</v>
      </c>
      <c r="S8" s="103">
        <v>419</v>
      </c>
      <c r="T8" s="104">
        <v>117</v>
      </c>
      <c r="U8" s="103">
        <v>13494</v>
      </c>
      <c r="V8" s="104">
        <v>342</v>
      </c>
      <c r="W8" s="107">
        <v>113015</v>
      </c>
      <c r="X8" s="108">
        <v>16247</v>
      </c>
      <c r="Y8" s="103">
        <v>8890</v>
      </c>
      <c r="Z8" s="108">
        <v>21700</v>
      </c>
      <c r="AA8" s="103">
        <v>3491</v>
      </c>
      <c r="AB8" s="108">
        <v>20243</v>
      </c>
      <c r="AC8" s="103">
        <v>7590</v>
      </c>
      <c r="AD8" s="108">
        <v>126986</v>
      </c>
      <c r="AE8" s="103">
        <v>7289</v>
      </c>
      <c r="AF8" s="109">
        <v>42230</v>
      </c>
      <c r="AG8" s="103">
        <v>2619</v>
      </c>
      <c r="AH8" s="108">
        <v>62512</v>
      </c>
      <c r="AI8" s="107">
        <v>25122</v>
      </c>
      <c r="AJ8" s="104">
        <v>9183</v>
      </c>
      <c r="AK8" s="103">
        <v>10684</v>
      </c>
      <c r="AL8" s="104">
        <v>8301</v>
      </c>
      <c r="AM8" s="103">
        <v>17653</v>
      </c>
      <c r="AN8" s="104">
        <v>15929</v>
      </c>
      <c r="AO8" s="103">
        <v>5233</v>
      </c>
      <c r="AP8" s="107">
        <v>37948</v>
      </c>
      <c r="AQ8" s="103">
        <v>8494</v>
      </c>
      <c r="AR8" s="103">
        <v>3856</v>
      </c>
      <c r="AS8" s="103">
        <v>9326</v>
      </c>
      <c r="AT8" s="103">
        <v>15362</v>
      </c>
      <c r="AU8" s="103">
        <v>2846</v>
      </c>
      <c r="AV8" s="103">
        <v>14678</v>
      </c>
      <c r="AW8" s="103">
        <v>19313</v>
      </c>
      <c r="AX8" s="103">
        <v>10993</v>
      </c>
      <c r="AY8" s="103">
        <v>22097</v>
      </c>
      <c r="AZ8" s="103">
        <v>1058</v>
      </c>
      <c r="BA8" s="103">
        <v>4495</v>
      </c>
      <c r="BB8" s="103">
        <v>8184</v>
      </c>
      <c r="BC8" s="105">
        <v>784</v>
      </c>
      <c r="BD8" s="105">
        <v>842</v>
      </c>
      <c r="BE8" s="82">
        <v>1075304</v>
      </c>
      <c r="BF8" s="243"/>
      <c r="BG8" s="93" t="s">
        <v>107</v>
      </c>
    </row>
    <row r="9" spans="1:59" ht="12.75" customHeight="1">
      <c r="A9" s="243"/>
      <c r="B9" s="16">
        <v>4</v>
      </c>
      <c r="C9" s="79">
        <v>72656</v>
      </c>
      <c r="D9" s="144">
        <v>427011</v>
      </c>
      <c r="E9" s="162">
        <v>7283</v>
      </c>
      <c r="F9" s="10">
        <v>1815</v>
      </c>
      <c r="G9" s="10">
        <v>6770</v>
      </c>
      <c r="H9" s="10">
        <v>532</v>
      </c>
      <c r="I9" s="10">
        <v>5380</v>
      </c>
      <c r="J9" s="14">
        <v>22040</v>
      </c>
      <c r="K9" s="10">
        <v>1581</v>
      </c>
      <c r="L9" s="10">
        <v>1849</v>
      </c>
      <c r="M9" s="10">
        <v>445</v>
      </c>
      <c r="N9" s="14">
        <v>41781</v>
      </c>
      <c r="O9" s="10">
        <v>3497</v>
      </c>
      <c r="P9" s="10">
        <v>233</v>
      </c>
      <c r="Q9" s="10">
        <v>945</v>
      </c>
      <c r="R9" s="10">
        <v>486</v>
      </c>
      <c r="S9" s="10">
        <v>190</v>
      </c>
      <c r="T9" s="10">
        <v>33</v>
      </c>
      <c r="U9" s="10">
        <v>6719</v>
      </c>
      <c r="V9" s="10">
        <v>87</v>
      </c>
      <c r="W9" s="14">
        <v>52447</v>
      </c>
      <c r="X9" s="10">
        <v>9186</v>
      </c>
      <c r="Y9" s="10">
        <v>5325</v>
      </c>
      <c r="Z9" s="10">
        <v>12573</v>
      </c>
      <c r="AA9" s="10">
        <v>1739</v>
      </c>
      <c r="AB9" s="10">
        <v>9358</v>
      </c>
      <c r="AC9" s="10">
        <v>4648</v>
      </c>
      <c r="AD9" s="14">
        <v>52083</v>
      </c>
      <c r="AE9" s="10">
        <v>1434</v>
      </c>
      <c r="AF9" s="10">
        <v>14155</v>
      </c>
      <c r="AG9" s="10">
        <v>1483</v>
      </c>
      <c r="AH9" s="14">
        <v>24695</v>
      </c>
      <c r="AI9" s="10">
        <v>10195</v>
      </c>
      <c r="AJ9" s="10">
        <v>10352</v>
      </c>
      <c r="AK9" s="10">
        <v>6134</v>
      </c>
      <c r="AL9" s="10">
        <v>5035</v>
      </c>
      <c r="AM9" s="10">
        <v>8704</v>
      </c>
      <c r="AN9" s="10">
        <v>7990</v>
      </c>
      <c r="AO9" s="10">
        <v>4150</v>
      </c>
      <c r="AP9" s="14">
        <v>25545</v>
      </c>
      <c r="AQ9" s="10">
        <v>4516</v>
      </c>
      <c r="AR9" s="10">
        <v>1633</v>
      </c>
      <c r="AS9" s="10">
        <v>4581</v>
      </c>
      <c r="AT9" s="10">
        <v>7715</v>
      </c>
      <c r="AU9" s="163">
        <v>1764</v>
      </c>
      <c r="AV9" s="10">
        <v>4998</v>
      </c>
      <c r="AW9" s="10">
        <v>7147</v>
      </c>
      <c r="AX9" s="10">
        <v>5979</v>
      </c>
      <c r="AY9" s="10">
        <v>13141</v>
      </c>
      <c r="AZ9" s="10">
        <v>536</v>
      </c>
      <c r="BA9" s="10">
        <v>1851</v>
      </c>
      <c r="BB9" s="10">
        <v>3482</v>
      </c>
      <c r="BC9" s="10">
        <v>446</v>
      </c>
      <c r="BD9" s="11">
        <v>325</v>
      </c>
      <c r="BE9" s="164">
        <v>499667</v>
      </c>
      <c r="BF9" s="242"/>
      <c r="BG9" s="92">
        <v>4</v>
      </c>
    </row>
    <row r="10" spans="1:59" ht="12.75" customHeight="1">
      <c r="A10" s="243"/>
      <c r="B10" s="16">
        <v>5</v>
      </c>
      <c r="C10" s="79">
        <v>77088</v>
      </c>
      <c r="D10" s="144">
        <v>518071</v>
      </c>
      <c r="E10" s="162">
        <v>6272</v>
      </c>
      <c r="F10" s="10">
        <v>2602</v>
      </c>
      <c r="G10" s="10">
        <v>8448</v>
      </c>
      <c r="H10" s="10">
        <v>653</v>
      </c>
      <c r="I10" s="10">
        <v>5298</v>
      </c>
      <c r="J10" s="14">
        <v>26762</v>
      </c>
      <c r="K10" s="10">
        <v>1985</v>
      </c>
      <c r="L10" s="10">
        <v>1936</v>
      </c>
      <c r="M10" s="10">
        <v>358</v>
      </c>
      <c r="N10" s="14">
        <v>20702</v>
      </c>
      <c r="O10" s="10">
        <v>2658</v>
      </c>
      <c r="P10" s="10">
        <v>149</v>
      </c>
      <c r="Q10" s="10">
        <v>1083</v>
      </c>
      <c r="R10" s="10">
        <v>441</v>
      </c>
      <c r="S10" s="10">
        <v>221</v>
      </c>
      <c r="T10" s="10">
        <v>50</v>
      </c>
      <c r="U10" s="10">
        <v>8282</v>
      </c>
      <c r="V10" s="10">
        <v>111</v>
      </c>
      <c r="W10" s="14">
        <v>75981</v>
      </c>
      <c r="X10" s="10">
        <v>11018</v>
      </c>
      <c r="Y10" s="10">
        <v>6047</v>
      </c>
      <c r="Z10" s="10">
        <v>23298</v>
      </c>
      <c r="AA10" s="10">
        <v>1969</v>
      </c>
      <c r="AB10" s="10">
        <v>12293</v>
      </c>
      <c r="AC10" s="10">
        <v>3883</v>
      </c>
      <c r="AD10" s="14">
        <v>57510</v>
      </c>
      <c r="AE10" s="10">
        <v>1892</v>
      </c>
      <c r="AF10" s="10">
        <v>18547</v>
      </c>
      <c r="AG10" s="10">
        <v>1770</v>
      </c>
      <c r="AH10" s="14">
        <v>28493</v>
      </c>
      <c r="AI10" s="10">
        <v>10869</v>
      </c>
      <c r="AJ10" s="10">
        <v>10989</v>
      </c>
      <c r="AK10" s="10">
        <v>8416</v>
      </c>
      <c r="AL10" s="10">
        <v>5221</v>
      </c>
      <c r="AM10" s="10">
        <v>12409</v>
      </c>
      <c r="AN10" s="10">
        <v>9705</v>
      </c>
      <c r="AO10" s="10">
        <v>6964</v>
      </c>
      <c r="AP10" s="14">
        <v>40702</v>
      </c>
      <c r="AQ10" s="10">
        <v>6682</v>
      </c>
      <c r="AR10" s="10">
        <v>2309</v>
      </c>
      <c r="AS10" s="10">
        <v>7568</v>
      </c>
      <c r="AT10" s="10">
        <v>9636</v>
      </c>
      <c r="AU10" s="163">
        <v>3816</v>
      </c>
      <c r="AV10" s="10">
        <v>7222</v>
      </c>
      <c r="AW10" s="10">
        <v>9139</v>
      </c>
      <c r="AX10" s="10">
        <v>8589</v>
      </c>
      <c r="AY10" s="10">
        <v>16311</v>
      </c>
      <c r="AZ10" s="10">
        <v>738</v>
      </c>
      <c r="BA10" s="10">
        <v>2055</v>
      </c>
      <c r="BB10" s="10">
        <v>6928</v>
      </c>
      <c r="BC10" s="10">
        <v>811</v>
      </c>
      <c r="BD10" s="11">
        <v>280</v>
      </c>
      <c r="BE10" s="164">
        <v>595159</v>
      </c>
      <c r="BF10" s="242"/>
      <c r="BG10" s="92">
        <v>5</v>
      </c>
    </row>
    <row r="11" spans="1:59" ht="12.75" customHeight="1">
      <c r="A11" s="243"/>
      <c r="B11" s="16">
        <v>6</v>
      </c>
      <c r="C11" s="79">
        <v>69419</v>
      </c>
      <c r="D11" s="144">
        <v>440294</v>
      </c>
      <c r="E11" s="162">
        <v>4343</v>
      </c>
      <c r="F11" s="10">
        <v>1432</v>
      </c>
      <c r="G11" s="10">
        <v>5065</v>
      </c>
      <c r="H11" s="10">
        <v>845</v>
      </c>
      <c r="I11" s="10">
        <v>4163</v>
      </c>
      <c r="J11" s="14">
        <v>21315</v>
      </c>
      <c r="K11" s="10">
        <v>4421</v>
      </c>
      <c r="L11" s="10">
        <v>2417</v>
      </c>
      <c r="M11" s="10">
        <v>267</v>
      </c>
      <c r="N11" s="14">
        <v>16680</v>
      </c>
      <c r="O11" s="10">
        <v>1348</v>
      </c>
      <c r="P11" s="10">
        <v>169</v>
      </c>
      <c r="Q11" s="10">
        <v>1701</v>
      </c>
      <c r="R11" s="10">
        <v>1050</v>
      </c>
      <c r="S11" s="10">
        <v>206</v>
      </c>
      <c r="T11" s="10">
        <v>41</v>
      </c>
      <c r="U11" s="10">
        <v>5280</v>
      </c>
      <c r="V11" s="10">
        <v>187</v>
      </c>
      <c r="W11" s="14">
        <v>55959</v>
      </c>
      <c r="X11" s="10">
        <v>9407</v>
      </c>
      <c r="Y11" s="10">
        <v>4936</v>
      </c>
      <c r="Z11" s="10">
        <v>13117</v>
      </c>
      <c r="AA11" s="10">
        <v>2515</v>
      </c>
      <c r="AB11" s="10">
        <v>8610</v>
      </c>
      <c r="AC11" s="10">
        <v>3776</v>
      </c>
      <c r="AD11" s="14">
        <v>32715</v>
      </c>
      <c r="AE11" s="10">
        <v>1204</v>
      </c>
      <c r="AF11" s="10">
        <v>17260</v>
      </c>
      <c r="AG11" s="10">
        <v>1741</v>
      </c>
      <c r="AH11" s="14">
        <v>28889</v>
      </c>
      <c r="AI11" s="10">
        <v>16587</v>
      </c>
      <c r="AJ11" s="10">
        <v>7305</v>
      </c>
      <c r="AK11" s="10">
        <v>6096</v>
      </c>
      <c r="AL11" s="10">
        <v>5998</v>
      </c>
      <c r="AM11" s="10">
        <v>7189</v>
      </c>
      <c r="AN11" s="10">
        <v>6849</v>
      </c>
      <c r="AO11" s="10">
        <v>6261</v>
      </c>
      <c r="AP11" s="14">
        <v>43524</v>
      </c>
      <c r="AQ11" s="10">
        <v>6321</v>
      </c>
      <c r="AR11" s="10">
        <v>2744</v>
      </c>
      <c r="AS11" s="10">
        <v>7565</v>
      </c>
      <c r="AT11" s="10">
        <v>12280</v>
      </c>
      <c r="AU11" s="163">
        <v>3839</v>
      </c>
      <c r="AV11" s="10">
        <v>8752</v>
      </c>
      <c r="AW11" s="10">
        <v>9677</v>
      </c>
      <c r="AX11" s="10">
        <v>10043</v>
      </c>
      <c r="AY11" s="10">
        <v>14961</v>
      </c>
      <c r="AZ11" s="10">
        <v>1019</v>
      </c>
      <c r="BA11" s="10">
        <v>2653</v>
      </c>
      <c r="BB11" s="10">
        <v>7854</v>
      </c>
      <c r="BC11" s="10">
        <v>1063</v>
      </c>
      <c r="BD11" s="11">
        <v>655</v>
      </c>
      <c r="BE11" s="164">
        <v>509713</v>
      </c>
      <c r="BF11" s="242"/>
      <c r="BG11" s="92">
        <v>6</v>
      </c>
    </row>
    <row r="12" spans="1:59" ht="13.5" customHeight="1" thickBot="1">
      <c r="A12" s="243"/>
      <c r="B12" s="23" t="s">
        <v>109</v>
      </c>
      <c r="C12" s="37">
        <v>219163</v>
      </c>
      <c r="D12" s="124">
        <v>1385376</v>
      </c>
      <c r="E12" s="42">
        <v>17898</v>
      </c>
      <c r="F12" s="38">
        <v>5849</v>
      </c>
      <c r="G12" s="38">
        <v>20283</v>
      </c>
      <c r="H12" s="39">
        <v>2030</v>
      </c>
      <c r="I12" s="40">
        <v>14841</v>
      </c>
      <c r="J12" s="41">
        <v>70117</v>
      </c>
      <c r="K12" s="40">
        <v>7987</v>
      </c>
      <c r="L12" s="40">
        <v>6202</v>
      </c>
      <c r="M12" s="40">
        <v>1070</v>
      </c>
      <c r="N12" s="41">
        <v>79163</v>
      </c>
      <c r="O12" s="38">
        <v>7503</v>
      </c>
      <c r="P12" s="42">
        <v>551</v>
      </c>
      <c r="Q12" s="38">
        <v>3729</v>
      </c>
      <c r="R12" s="40">
        <v>1977</v>
      </c>
      <c r="S12" s="38">
        <v>617</v>
      </c>
      <c r="T12" s="39">
        <v>124</v>
      </c>
      <c r="U12" s="38">
        <v>20281</v>
      </c>
      <c r="V12" s="39">
        <v>385</v>
      </c>
      <c r="W12" s="43">
        <v>184387</v>
      </c>
      <c r="X12" s="44">
        <v>29611</v>
      </c>
      <c r="Y12" s="38">
        <v>16308</v>
      </c>
      <c r="Z12" s="44">
        <v>48988</v>
      </c>
      <c r="AA12" s="38">
        <v>6223</v>
      </c>
      <c r="AB12" s="44">
        <v>30261</v>
      </c>
      <c r="AC12" s="38">
        <v>12307</v>
      </c>
      <c r="AD12" s="44">
        <v>142308</v>
      </c>
      <c r="AE12" s="38">
        <v>4530</v>
      </c>
      <c r="AF12" s="45">
        <v>49962</v>
      </c>
      <c r="AG12" s="38">
        <v>4994</v>
      </c>
      <c r="AH12" s="44">
        <v>82077</v>
      </c>
      <c r="AI12" s="43">
        <v>37651</v>
      </c>
      <c r="AJ12" s="39">
        <v>28646</v>
      </c>
      <c r="AK12" s="38">
        <v>20646</v>
      </c>
      <c r="AL12" s="39">
        <v>16254</v>
      </c>
      <c r="AM12" s="38">
        <v>28302</v>
      </c>
      <c r="AN12" s="39">
        <v>24544</v>
      </c>
      <c r="AO12" s="38">
        <v>17375</v>
      </c>
      <c r="AP12" s="43">
        <v>109771</v>
      </c>
      <c r="AQ12" s="38">
        <v>17519</v>
      </c>
      <c r="AR12" s="38">
        <v>6686</v>
      </c>
      <c r="AS12" s="38">
        <v>19714</v>
      </c>
      <c r="AT12" s="38">
        <v>29631</v>
      </c>
      <c r="AU12" s="38">
        <v>9419</v>
      </c>
      <c r="AV12" s="38">
        <v>20972</v>
      </c>
      <c r="AW12" s="38">
        <v>25963</v>
      </c>
      <c r="AX12" s="38">
        <v>24611</v>
      </c>
      <c r="AY12" s="38">
        <v>44413</v>
      </c>
      <c r="AZ12" s="38">
        <v>2293</v>
      </c>
      <c r="BA12" s="38">
        <v>6559</v>
      </c>
      <c r="BB12" s="38">
        <v>18264</v>
      </c>
      <c r="BC12" s="40">
        <v>2320</v>
      </c>
      <c r="BD12" s="40">
        <v>1260</v>
      </c>
      <c r="BE12" s="157">
        <v>1604539</v>
      </c>
      <c r="BF12" s="242"/>
      <c r="BG12" s="94" t="s">
        <v>109</v>
      </c>
    </row>
    <row r="13" spans="1:59" ht="13.5" customHeight="1" thickBot="1">
      <c r="A13" s="243"/>
      <c r="B13" s="61" t="s">
        <v>112</v>
      </c>
      <c r="C13" s="62">
        <v>422986</v>
      </c>
      <c r="D13" s="123">
        <v>2256857</v>
      </c>
      <c r="E13" s="109">
        <v>30309</v>
      </c>
      <c r="F13" s="110">
        <v>8802</v>
      </c>
      <c r="G13" s="110">
        <v>37632</v>
      </c>
      <c r="H13" s="110">
        <v>2981</v>
      </c>
      <c r="I13" s="110">
        <v>20486</v>
      </c>
      <c r="J13" s="106">
        <v>115685</v>
      </c>
      <c r="K13" s="110">
        <v>12942</v>
      </c>
      <c r="L13" s="110">
        <v>11500</v>
      </c>
      <c r="M13" s="110">
        <v>1438</v>
      </c>
      <c r="N13" s="106">
        <v>147236</v>
      </c>
      <c r="O13" s="110">
        <v>11653</v>
      </c>
      <c r="P13" s="110">
        <v>952</v>
      </c>
      <c r="Q13" s="110">
        <v>6406</v>
      </c>
      <c r="R13" s="110">
        <v>3094</v>
      </c>
      <c r="S13" s="110">
        <v>1036</v>
      </c>
      <c r="T13" s="110">
        <v>241</v>
      </c>
      <c r="U13" s="110">
        <v>33775</v>
      </c>
      <c r="V13" s="110">
        <v>727</v>
      </c>
      <c r="W13" s="106">
        <v>297402</v>
      </c>
      <c r="X13" s="110">
        <v>45858</v>
      </c>
      <c r="Y13" s="110">
        <v>25198</v>
      </c>
      <c r="Z13" s="110">
        <v>70688</v>
      </c>
      <c r="AA13" s="110">
        <v>9714</v>
      </c>
      <c r="AB13" s="106">
        <v>50504</v>
      </c>
      <c r="AC13" s="110">
        <v>19897</v>
      </c>
      <c r="AD13" s="106">
        <v>269294</v>
      </c>
      <c r="AE13" s="110">
        <v>11819</v>
      </c>
      <c r="AF13" s="110">
        <v>92192</v>
      </c>
      <c r="AG13" s="110">
        <v>7613</v>
      </c>
      <c r="AH13" s="106">
        <v>144589</v>
      </c>
      <c r="AI13" s="106">
        <v>62773</v>
      </c>
      <c r="AJ13" s="110">
        <v>37829</v>
      </c>
      <c r="AK13" s="110">
        <v>31330</v>
      </c>
      <c r="AL13" s="110">
        <v>24555</v>
      </c>
      <c r="AM13" s="110">
        <v>45955</v>
      </c>
      <c r="AN13" s="110">
        <v>40473</v>
      </c>
      <c r="AO13" s="110">
        <v>22608</v>
      </c>
      <c r="AP13" s="106">
        <v>147719</v>
      </c>
      <c r="AQ13" s="110">
        <v>26013</v>
      </c>
      <c r="AR13" s="110">
        <v>10542</v>
      </c>
      <c r="AS13" s="110">
        <v>29040</v>
      </c>
      <c r="AT13" s="110">
        <v>44993</v>
      </c>
      <c r="AU13" s="110">
        <v>12265</v>
      </c>
      <c r="AV13" s="110">
        <v>35650</v>
      </c>
      <c r="AW13" s="110">
        <v>45276</v>
      </c>
      <c r="AX13" s="110">
        <v>35604</v>
      </c>
      <c r="AY13" s="110">
        <v>66510</v>
      </c>
      <c r="AZ13" s="110">
        <v>3351</v>
      </c>
      <c r="BA13" s="110">
        <v>11054</v>
      </c>
      <c r="BB13" s="110">
        <v>26448</v>
      </c>
      <c r="BC13" s="110">
        <v>3104</v>
      </c>
      <c r="BD13" s="111">
        <v>2102</v>
      </c>
      <c r="BE13" s="83">
        <v>2679843</v>
      </c>
      <c r="BF13" s="243"/>
      <c r="BG13" s="95" t="s">
        <v>112</v>
      </c>
    </row>
    <row r="14" spans="1:59" ht="12.75" customHeight="1">
      <c r="A14" s="243"/>
      <c r="B14" s="16">
        <v>7</v>
      </c>
      <c r="C14" s="130">
        <v>59949</v>
      </c>
      <c r="D14" s="89">
        <v>512217</v>
      </c>
      <c r="E14" s="165">
        <v>6905</v>
      </c>
      <c r="F14" s="35">
        <v>1690</v>
      </c>
      <c r="G14" s="35">
        <v>10583</v>
      </c>
      <c r="H14" s="35">
        <v>740</v>
      </c>
      <c r="I14" s="35">
        <v>5887</v>
      </c>
      <c r="J14" s="131">
        <v>19577</v>
      </c>
      <c r="K14" s="35">
        <v>1122</v>
      </c>
      <c r="L14" s="35">
        <v>2664</v>
      </c>
      <c r="M14" s="35">
        <v>269</v>
      </c>
      <c r="N14" s="131">
        <v>18755</v>
      </c>
      <c r="O14" s="35">
        <v>1041</v>
      </c>
      <c r="P14" s="35">
        <v>242</v>
      </c>
      <c r="Q14" s="35">
        <v>2499</v>
      </c>
      <c r="R14" s="35">
        <v>647</v>
      </c>
      <c r="S14" s="35">
        <v>312</v>
      </c>
      <c r="T14" s="35">
        <v>46</v>
      </c>
      <c r="U14" s="35">
        <v>6012</v>
      </c>
      <c r="V14" s="35">
        <v>524</v>
      </c>
      <c r="W14" s="131">
        <v>69642</v>
      </c>
      <c r="X14" s="35">
        <v>13223</v>
      </c>
      <c r="Y14" s="35">
        <v>6611</v>
      </c>
      <c r="Z14" s="35">
        <v>16043</v>
      </c>
      <c r="AA14" s="35">
        <v>2411</v>
      </c>
      <c r="AB14" s="35">
        <v>9662</v>
      </c>
      <c r="AC14" s="35">
        <v>5717</v>
      </c>
      <c r="AD14" s="131">
        <v>40213</v>
      </c>
      <c r="AE14" s="35">
        <v>1869</v>
      </c>
      <c r="AF14" s="35">
        <v>15932</v>
      </c>
      <c r="AG14" s="35">
        <v>1067</v>
      </c>
      <c r="AH14" s="131">
        <v>29744</v>
      </c>
      <c r="AI14" s="35">
        <v>21334</v>
      </c>
      <c r="AJ14" s="35">
        <v>12863</v>
      </c>
      <c r="AK14" s="35">
        <v>6215</v>
      </c>
      <c r="AL14" s="35">
        <v>6699</v>
      </c>
      <c r="AM14" s="35">
        <v>7012</v>
      </c>
      <c r="AN14" s="35">
        <v>9111</v>
      </c>
      <c r="AO14" s="35">
        <v>6456</v>
      </c>
      <c r="AP14" s="131">
        <v>47374</v>
      </c>
      <c r="AQ14" s="35">
        <v>7474</v>
      </c>
      <c r="AR14" s="35">
        <v>6170</v>
      </c>
      <c r="AS14" s="35">
        <v>8252</v>
      </c>
      <c r="AT14" s="35">
        <v>15410</v>
      </c>
      <c r="AU14" s="163">
        <v>2685</v>
      </c>
      <c r="AV14" s="10">
        <v>10736</v>
      </c>
      <c r="AW14" s="35">
        <v>9363</v>
      </c>
      <c r="AX14" s="35">
        <v>13628</v>
      </c>
      <c r="AY14" s="35">
        <v>14758</v>
      </c>
      <c r="AZ14" s="35">
        <v>821</v>
      </c>
      <c r="BA14" s="35">
        <v>1965</v>
      </c>
      <c r="BB14" s="35">
        <v>10417</v>
      </c>
      <c r="BC14" s="35">
        <v>1548</v>
      </c>
      <c r="BD14" s="35">
        <v>277</v>
      </c>
      <c r="BE14" s="164">
        <v>572166</v>
      </c>
      <c r="BF14" s="242"/>
      <c r="BG14" s="92">
        <v>7</v>
      </c>
    </row>
    <row r="15" spans="1:59" ht="12.75" customHeight="1">
      <c r="A15" s="243"/>
      <c r="B15" s="16">
        <v>8</v>
      </c>
      <c r="C15" s="130">
        <v>61732</v>
      </c>
      <c r="D15" s="89">
        <v>561345</v>
      </c>
      <c r="E15" s="165">
        <v>6617</v>
      </c>
      <c r="F15" s="35">
        <v>1533</v>
      </c>
      <c r="G15" s="35">
        <v>7240</v>
      </c>
      <c r="H15" s="35">
        <v>1080</v>
      </c>
      <c r="I15" s="35">
        <v>5150</v>
      </c>
      <c r="J15" s="131">
        <v>24988</v>
      </c>
      <c r="K15" s="35">
        <v>4439</v>
      </c>
      <c r="L15" s="35">
        <v>2540</v>
      </c>
      <c r="M15" s="35">
        <v>261</v>
      </c>
      <c r="N15" s="131">
        <v>37281</v>
      </c>
      <c r="O15" s="35">
        <v>900</v>
      </c>
      <c r="P15" s="35">
        <v>396</v>
      </c>
      <c r="Q15" s="35">
        <v>1999</v>
      </c>
      <c r="R15" s="35">
        <v>800</v>
      </c>
      <c r="S15" s="35">
        <v>283</v>
      </c>
      <c r="T15" s="35">
        <v>59</v>
      </c>
      <c r="U15" s="35">
        <v>7998</v>
      </c>
      <c r="V15" s="35">
        <v>502</v>
      </c>
      <c r="W15" s="131">
        <v>71426</v>
      </c>
      <c r="X15" s="35">
        <v>13142</v>
      </c>
      <c r="Y15" s="35">
        <v>8077</v>
      </c>
      <c r="Z15" s="35">
        <v>20348</v>
      </c>
      <c r="AA15" s="35">
        <v>3763</v>
      </c>
      <c r="AB15" s="35">
        <v>9991</v>
      </c>
      <c r="AC15" s="35">
        <v>6725</v>
      </c>
      <c r="AD15" s="131">
        <v>46130</v>
      </c>
      <c r="AE15" s="35">
        <v>2893</v>
      </c>
      <c r="AF15" s="35">
        <v>19170</v>
      </c>
      <c r="AG15" s="35">
        <v>1200</v>
      </c>
      <c r="AH15" s="131">
        <v>32994</v>
      </c>
      <c r="AI15" s="35">
        <v>29347</v>
      </c>
      <c r="AJ15" s="35">
        <v>8393</v>
      </c>
      <c r="AK15" s="35">
        <v>7697</v>
      </c>
      <c r="AL15" s="35">
        <v>7199</v>
      </c>
      <c r="AM15" s="35">
        <v>8382</v>
      </c>
      <c r="AN15" s="35">
        <v>8992</v>
      </c>
      <c r="AO15" s="35">
        <v>7424</v>
      </c>
      <c r="AP15" s="131">
        <v>40025</v>
      </c>
      <c r="AQ15" s="35">
        <v>6528</v>
      </c>
      <c r="AR15" s="35">
        <v>2943</v>
      </c>
      <c r="AS15" s="35">
        <v>7417</v>
      </c>
      <c r="AT15" s="35">
        <v>13825</v>
      </c>
      <c r="AU15" s="163">
        <v>2943</v>
      </c>
      <c r="AV15" s="10">
        <v>11201</v>
      </c>
      <c r="AW15" s="35">
        <v>12225</v>
      </c>
      <c r="AX15" s="35">
        <v>12523</v>
      </c>
      <c r="AY15" s="35">
        <v>18901</v>
      </c>
      <c r="AZ15" s="35">
        <v>858</v>
      </c>
      <c r="BA15" s="35">
        <v>2915</v>
      </c>
      <c r="BB15" s="35">
        <v>9780</v>
      </c>
      <c r="BC15" s="35">
        <v>1478</v>
      </c>
      <c r="BD15" s="35">
        <v>424</v>
      </c>
      <c r="BE15" s="164">
        <v>623077</v>
      </c>
      <c r="BF15" s="242"/>
      <c r="BG15" s="92">
        <v>8</v>
      </c>
    </row>
    <row r="16" spans="1:59" ht="12.75" customHeight="1">
      <c r="A16" s="243"/>
      <c r="B16" s="16">
        <v>9</v>
      </c>
      <c r="C16" s="129">
        <v>81191</v>
      </c>
      <c r="D16" s="89">
        <v>489566</v>
      </c>
      <c r="E16" s="166">
        <v>6156</v>
      </c>
      <c r="F16" s="12">
        <v>1993</v>
      </c>
      <c r="G16" s="12">
        <v>8530</v>
      </c>
      <c r="H16" s="12">
        <v>623</v>
      </c>
      <c r="I16" s="12">
        <v>4380</v>
      </c>
      <c r="J16" s="132">
        <v>20056</v>
      </c>
      <c r="K16" s="12">
        <v>2389</v>
      </c>
      <c r="L16" s="12">
        <v>2412</v>
      </c>
      <c r="M16" s="12">
        <v>483</v>
      </c>
      <c r="N16" s="132">
        <v>19738</v>
      </c>
      <c r="O16" s="12">
        <v>2894</v>
      </c>
      <c r="P16" s="12">
        <v>193</v>
      </c>
      <c r="Q16" s="12">
        <v>1154</v>
      </c>
      <c r="R16" s="12">
        <v>584</v>
      </c>
      <c r="S16" s="12">
        <v>235</v>
      </c>
      <c r="T16" s="12">
        <v>106</v>
      </c>
      <c r="U16" s="12">
        <v>6994</v>
      </c>
      <c r="V16" s="12">
        <v>291</v>
      </c>
      <c r="W16" s="132">
        <v>65464</v>
      </c>
      <c r="X16" s="12">
        <v>9025</v>
      </c>
      <c r="Y16" s="12">
        <v>6266</v>
      </c>
      <c r="Z16" s="12">
        <v>18425</v>
      </c>
      <c r="AA16" s="12">
        <v>2374</v>
      </c>
      <c r="AB16" s="12">
        <v>10581</v>
      </c>
      <c r="AC16" s="12">
        <v>4676</v>
      </c>
      <c r="AD16" s="132">
        <v>42873</v>
      </c>
      <c r="AE16" s="12">
        <v>2090</v>
      </c>
      <c r="AF16" s="12">
        <v>16763</v>
      </c>
      <c r="AG16" s="12">
        <v>1561</v>
      </c>
      <c r="AH16" s="132">
        <v>30260</v>
      </c>
      <c r="AI16" s="12">
        <v>18208</v>
      </c>
      <c r="AJ16" s="12">
        <v>8516</v>
      </c>
      <c r="AK16" s="12">
        <v>6833</v>
      </c>
      <c r="AL16" s="12">
        <v>4190</v>
      </c>
      <c r="AM16" s="12">
        <v>8719</v>
      </c>
      <c r="AN16" s="12">
        <v>8008</v>
      </c>
      <c r="AO16" s="12">
        <v>9019</v>
      </c>
      <c r="AP16" s="132">
        <v>46063</v>
      </c>
      <c r="AQ16" s="12">
        <v>7866</v>
      </c>
      <c r="AR16" s="12">
        <v>3150</v>
      </c>
      <c r="AS16" s="12">
        <v>8539</v>
      </c>
      <c r="AT16" s="12">
        <v>12067</v>
      </c>
      <c r="AU16" s="163">
        <v>2105</v>
      </c>
      <c r="AV16" s="167">
        <v>7403</v>
      </c>
      <c r="AW16" s="12">
        <v>10453</v>
      </c>
      <c r="AX16" s="12">
        <v>9702</v>
      </c>
      <c r="AY16" s="12">
        <v>14676</v>
      </c>
      <c r="AZ16" s="12">
        <v>820</v>
      </c>
      <c r="BA16" s="12">
        <v>2186</v>
      </c>
      <c r="BB16" s="12">
        <v>9908</v>
      </c>
      <c r="BC16" s="12">
        <v>1296</v>
      </c>
      <c r="BD16" s="12">
        <v>270</v>
      </c>
      <c r="BE16" s="164">
        <v>570757</v>
      </c>
      <c r="BF16" s="242"/>
      <c r="BG16" s="92">
        <v>9</v>
      </c>
    </row>
    <row r="17" spans="1:59" ht="13.5" customHeight="1" thickBot="1">
      <c r="A17" s="243"/>
      <c r="B17" s="21" t="s">
        <v>110</v>
      </c>
      <c r="C17" s="24">
        <v>202872</v>
      </c>
      <c r="D17" s="124">
        <v>1563128</v>
      </c>
      <c r="E17" s="26">
        <v>19678</v>
      </c>
      <c r="F17" s="17">
        <v>5216</v>
      </c>
      <c r="G17" s="17">
        <v>26353</v>
      </c>
      <c r="H17" s="26">
        <v>2443</v>
      </c>
      <c r="I17" s="19">
        <v>15417</v>
      </c>
      <c r="J17" s="27">
        <v>64621</v>
      </c>
      <c r="K17" s="19">
        <v>7950</v>
      </c>
      <c r="L17" s="19">
        <v>7616</v>
      </c>
      <c r="M17" s="19">
        <v>1013</v>
      </c>
      <c r="N17" s="27">
        <v>75774</v>
      </c>
      <c r="O17" s="19">
        <v>4835</v>
      </c>
      <c r="P17" s="17">
        <v>831</v>
      </c>
      <c r="Q17" s="19">
        <v>5652</v>
      </c>
      <c r="R17" s="19">
        <v>2031</v>
      </c>
      <c r="S17" s="19">
        <v>830</v>
      </c>
      <c r="T17" s="19">
        <v>211</v>
      </c>
      <c r="U17" s="19">
        <v>21004</v>
      </c>
      <c r="V17" s="19">
        <v>1317</v>
      </c>
      <c r="W17" s="27">
        <v>206532</v>
      </c>
      <c r="X17" s="27">
        <v>35390</v>
      </c>
      <c r="Y17" s="65">
        <v>20954</v>
      </c>
      <c r="Z17" s="27">
        <v>54816</v>
      </c>
      <c r="AA17" s="19">
        <v>8548</v>
      </c>
      <c r="AB17" s="27">
        <v>30234</v>
      </c>
      <c r="AC17" s="19">
        <v>17118</v>
      </c>
      <c r="AD17" s="27">
        <v>129216</v>
      </c>
      <c r="AE17" s="19">
        <v>6852</v>
      </c>
      <c r="AF17" s="19">
        <v>51865</v>
      </c>
      <c r="AG17" s="19">
        <v>3828</v>
      </c>
      <c r="AH17" s="27">
        <v>92998</v>
      </c>
      <c r="AI17" s="27">
        <v>68889</v>
      </c>
      <c r="AJ17" s="19">
        <v>29772</v>
      </c>
      <c r="AK17" s="19">
        <v>20745</v>
      </c>
      <c r="AL17" s="19">
        <v>18088</v>
      </c>
      <c r="AM17" s="19">
        <v>24113</v>
      </c>
      <c r="AN17" s="19">
        <v>26111</v>
      </c>
      <c r="AO17" s="19">
        <v>22899</v>
      </c>
      <c r="AP17" s="27">
        <v>133462</v>
      </c>
      <c r="AQ17" s="19">
        <v>21868</v>
      </c>
      <c r="AR17" s="19">
        <v>12263</v>
      </c>
      <c r="AS17" s="19">
        <v>24208</v>
      </c>
      <c r="AT17" s="19">
        <v>41302</v>
      </c>
      <c r="AU17" s="19">
        <v>7733</v>
      </c>
      <c r="AV17" s="19">
        <v>29340</v>
      </c>
      <c r="AW17" s="19">
        <v>32041</v>
      </c>
      <c r="AX17" s="19">
        <v>35853</v>
      </c>
      <c r="AY17" s="19">
        <v>48335</v>
      </c>
      <c r="AZ17" s="19">
        <v>2499</v>
      </c>
      <c r="BA17" s="19">
        <v>7066</v>
      </c>
      <c r="BB17" s="19">
        <v>30105</v>
      </c>
      <c r="BC17" s="19">
        <v>4322</v>
      </c>
      <c r="BD17" s="66">
        <v>971</v>
      </c>
      <c r="BE17" s="156">
        <v>1766000</v>
      </c>
      <c r="BF17" s="242"/>
      <c r="BG17" s="96" t="s">
        <v>110</v>
      </c>
    </row>
    <row r="18" spans="1:59" ht="13.5" customHeight="1" thickBot="1">
      <c r="A18" s="243"/>
      <c r="B18" s="63" t="s">
        <v>111</v>
      </c>
      <c r="C18" s="25">
        <v>625858</v>
      </c>
      <c r="D18" s="171">
        <v>3819985</v>
      </c>
      <c r="E18" s="112">
        <v>49987</v>
      </c>
      <c r="F18" s="113">
        <v>14018</v>
      </c>
      <c r="G18" s="113">
        <v>63985</v>
      </c>
      <c r="H18" s="113">
        <v>5424</v>
      </c>
      <c r="I18" s="114">
        <v>35903</v>
      </c>
      <c r="J18" s="115">
        <v>180306</v>
      </c>
      <c r="K18" s="113">
        <v>20892</v>
      </c>
      <c r="L18" s="113">
        <v>19116</v>
      </c>
      <c r="M18" s="113">
        <v>2451</v>
      </c>
      <c r="N18" s="115">
        <v>223010</v>
      </c>
      <c r="O18" s="114">
        <v>16488</v>
      </c>
      <c r="P18" s="113">
        <v>1783</v>
      </c>
      <c r="Q18" s="113">
        <v>12058</v>
      </c>
      <c r="R18" s="113">
        <v>5125</v>
      </c>
      <c r="S18" s="113">
        <v>1866</v>
      </c>
      <c r="T18" s="113">
        <v>452</v>
      </c>
      <c r="U18" s="113">
        <v>54779</v>
      </c>
      <c r="V18" s="113">
        <v>2044</v>
      </c>
      <c r="W18" s="115">
        <v>503934</v>
      </c>
      <c r="X18" s="115">
        <v>81248</v>
      </c>
      <c r="Y18" s="113">
        <v>46152</v>
      </c>
      <c r="Z18" s="115">
        <v>125504</v>
      </c>
      <c r="AA18" s="113">
        <v>18262</v>
      </c>
      <c r="AB18" s="115">
        <v>80738</v>
      </c>
      <c r="AC18" s="113">
        <v>37015</v>
      </c>
      <c r="AD18" s="115">
        <v>398510</v>
      </c>
      <c r="AE18" s="113">
        <v>18671</v>
      </c>
      <c r="AF18" s="113">
        <v>144057</v>
      </c>
      <c r="AG18" s="113">
        <v>11441</v>
      </c>
      <c r="AH18" s="115">
        <v>237587</v>
      </c>
      <c r="AI18" s="115">
        <v>131662</v>
      </c>
      <c r="AJ18" s="113">
        <v>67601</v>
      </c>
      <c r="AK18" s="113">
        <v>52075</v>
      </c>
      <c r="AL18" s="113">
        <v>42643</v>
      </c>
      <c r="AM18" s="113">
        <v>70068</v>
      </c>
      <c r="AN18" s="113">
        <v>66584</v>
      </c>
      <c r="AO18" s="113">
        <v>45507</v>
      </c>
      <c r="AP18" s="115">
        <v>281181</v>
      </c>
      <c r="AQ18" s="113">
        <v>47881</v>
      </c>
      <c r="AR18" s="113">
        <v>22805</v>
      </c>
      <c r="AS18" s="113">
        <v>53248</v>
      </c>
      <c r="AT18" s="113">
        <v>86295</v>
      </c>
      <c r="AU18" s="113">
        <v>19998</v>
      </c>
      <c r="AV18" s="113">
        <v>64990</v>
      </c>
      <c r="AW18" s="113">
        <v>77317</v>
      </c>
      <c r="AX18" s="113">
        <v>71457</v>
      </c>
      <c r="AY18" s="113">
        <v>114845</v>
      </c>
      <c r="AZ18" s="113">
        <v>5850</v>
      </c>
      <c r="BA18" s="113">
        <v>18120</v>
      </c>
      <c r="BB18" s="113">
        <v>56553</v>
      </c>
      <c r="BC18" s="113">
        <v>7426</v>
      </c>
      <c r="BD18" s="116">
        <v>3073</v>
      </c>
      <c r="BE18" s="25">
        <v>4445843</v>
      </c>
      <c r="BF18" s="242"/>
      <c r="BG18" s="97" t="s">
        <v>111</v>
      </c>
    </row>
    <row r="19" spans="1:59" ht="12.75" customHeight="1">
      <c r="A19" s="243"/>
      <c r="B19" s="16">
        <v>10</v>
      </c>
      <c r="C19" s="169">
        <v>78754</v>
      </c>
      <c r="D19" s="88">
        <v>480285</v>
      </c>
      <c r="E19" s="166">
        <v>4935</v>
      </c>
      <c r="F19" s="12">
        <v>1611</v>
      </c>
      <c r="G19" s="12">
        <v>6445</v>
      </c>
      <c r="H19" s="12">
        <v>635</v>
      </c>
      <c r="I19" s="12">
        <v>4125</v>
      </c>
      <c r="J19" s="132">
        <v>20232</v>
      </c>
      <c r="K19" s="12">
        <v>2663</v>
      </c>
      <c r="L19" s="12">
        <v>2581</v>
      </c>
      <c r="M19" s="12">
        <v>403</v>
      </c>
      <c r="N19" s="132">
        <v>20518</v>
      </c>
      <c r="O19" s="12">
        <v>4477</v>
      </c>
      <c r="P19" s="12">
        <v>191</v>
      </c>
      <c r="Q19" s="12">
        <v>1127</v>
      </c>
      <c r="R19" s="12">
        <v>925</v>
      </c>
      <c r="S19" s="12">
        <v>195</v>
      </c>
      <c r="T19" s="12">
        <v>53</v>
      </c>
      <c r="U19" s="12">
        <v>8917</v>
      </c>
      <c r="V19" s="12">
        <v>532</v>
      </c>
      <c r="W19" s="132">
        <v>75303</v>
      </c>
      <c r="X19" s="12">
        <v>10091</v>
      </c>
      <c r="Y19" s="12">
        <v>6327</v>
      </c>
      <c r="Z19" s="12">
        <v>14111</v>
      </c>
      <c r="AA19" s="12">
        <v>2172</v>
      </c>
      <c r="AB19" s="12">
        <v>10094</v>
      </c>
      <c r="AC19" s="12">
        <v>4839</v>
      </c>
      <c r="AD19" s="132">
        <v>43539</v>
      </c>
      <c r="AE19" s="12">
        <v>2776</v>
      </c>
      <c r="AF19" s="12">
        <v>17660</v>
      </c>
      <c r="AG19" s="12">
        <v>2213</v>
      </c>
      <c r="AH19" s="132">
        <v>28686</v>
      </c>
      <c r="AI19" s="12">
        <v>13730</v>
      </c>
      <c r="AJ19" s="12">
        <v>7571</v>
      </c>
      <c r="AK19" s="12">
        <v>6551</v>
      </c>
      <c r="AL19" s="12">
        <v>8568</v>
      </c>
      <c r="AM19" s="12">
        <v>12089</v>
      </c>
      <c r="AN19" s="12">
        <v>9430</v>
      </c>
      <c r="AO19" s="12">
        <v>6989</v>
      </c>
      <c r="AP19" s="132">
        <v>37601</v>
      </c>
      <c r="AQ19" s="12">
        <v>6027</v>
      </c>
      <c r="AR19" s="12">
        <v>2675</v>
      </c>
      <c r="AS19" s="12">
        <v>6561</v>
      </c>
      <c r="AT19" s="12">
        <v>11696</v>
      </c>
      <c r="AU19" s="163">
        <v>2272</v>
      </c>
      <c r="AV19" s="167">
        <v>5928</v>
      </c>
      <c r="AW19" s="12">
        <v>11405</v>
      </c>
      <c r="AX19" s="12">
        <v>9129</v>
      </c>
      <c r="AY19" s="12">
        <v>14277</v>
      </c>
      <c r="AZ19" s="12">
        <v>433</v>
      </c>
      <c r="BA19" s="12">
        <v>2315</v>
      </c>
      <c r="BB19" s="12">
        <v>5690</v>
      </c>
      <c r="BC19" s="12">
        <v>631</v>
      </c>
      <c r="BD19" s="12">
        <v>341</v>
      </c>
      <c r="BE19" s="164">
        <v>559039</v>
      </c>
      <c r="BF19" s="242"/>
      <c r="BG19" s="92">
        <v>10</v>
      </c>
    </row>
    <row r="20" spans="1:59" ht="12.75" customHeight="1">
      <c r="A20" s="243"/>
      <c r="B20" s="16">
        <v>11</v>
      </c>
      <c r="C20" s="169">
        <v>74019</v>
      </c>
      <c r="D20" s="89">
        <v>356150</v>
      </c>
      <c r="E20" s="166">
        <v>4363</v>
      </c>
      <c r="F20" s="12">
        <v>1204</v>
      </c>
      <c r="G20" s="12">
        <v>3621</v>
      </c>
      <c r="H20" s="12">
        <v>307</v>
      </c>
      <c r="I20" s="12">
        <v>3112</v>
      </c>
      <c r="J20" s="132">
        <v>16483</v>
      </c>
      <c r="K20" s="12">
        <v>1611</v>
      </c>
      <c r="L20" s="12">
        <v>2562</v>
      </c>
      <c r="M20" s="12">
        <v>239</v>
      </c>
      <c r="N20" s="132">
        <v>18951</v>
      </c>
      <c r="O20" s="12">
        <v>3111</v>
      </c>
      <c r="P20" s="12">
        <v>201</v>
      </c>
      <c r="Q20" s="12">
        <v>802</v>
      </c>
      <c r="R20" s="12">
        <v>607</v>
      </c>
      <c r="S20" s="12">
        <v>217</v>
      </c>
      <c r="T20" s="12">
        <v>76</v>
      </c>
      <c r="U20" s="12">
        <v>6056</v>
      </c>
      <c r="V20" s="12">
        <v>982</v>
      </c>
      <c r="W20" s="132">
        <v>47171</v>
      </c>
      <c r="X20" s="12">
        <v>6976</v>
      </c>
      <c r="Y20" s="12">
        <v>4822</v>
      </c>
      <c r="Z20" s="12">
        <v>12303</v>
      </c>
      <c r="AA20" s="12">
        <v>1506</v>
      </c>
      <c r="AB20" s="12">
        <v>10150</v>
      </c>
      <c r="AC20" s="12">
        <v>3599</v>
      </c>
      <c r="AD20" s="132">
        <v>45137</v>
      </c>
      <c r="AE20" s="12">
        <v>2020</v>
      </c>
      <c r="AF20" s="12">
        <v>19198</v>
      </c>
      <c r="AG20" s="12">
        <v>1221</v>
      </c>
      <c r="AH20" s="132">
        <v>26028</v>
      </c>
      <c r="AI20" s="12">
        <v>9671</v>
      </c>
      <c r="AJ20" s="12">
        <v>4560</v>
      </c>
      <c r="AK20" s="12">
        <v>5380</v>
      </c>
      <c r="AL20" s="12">
        <v>2914</v>
      </c>
      <c r="AM20" s="12">
        <v>6411</v>
      </c>
      <c r="AN20" s="12">
        <v>7317</v>
      </c>
      <c r="AO20" s="12">
        <v>2792</v>
      </c>
      <c r="AP20" s="132">
        <v>21058</v>
      </c>
      <c r="AQ20" s="12">
        <v>2652</v>
      </c>
      <c r="AR20" s="12">
        <v>1366</v>
      </c>
      <c r="AS20" s="12">
        <v>3042</v>
      </c>
      <c r="AT20" s="12">
        <v>8690</v>
      </c>
      <c r="AU20" s="163">
        <v>1310</v>
      </c>
      <c r="AV20" s="167">
        <v>5306</v>
      </c>
      <c r="AW20" s="12">
        <v>7875</v>
      </c>
      <c r="AX20" s="12">
        <v>6087</v>
      </c>
      <c r="AY20" s="12">
        <v>9217</v>
      </c>
      <c r="AZ20" s="12">
        <v>377</v>
      </c>
      <c r="BA20" s="12">
        <v>1822</v>
      </c>
      <c r="BB20" s="12">
        <v>3082</v>
      </c>
      <c r="BC20" s="12">
        <v>405</v>
      </c>
      <c r="BD20" s="12">
        <v>180</v>
      </c>
      <c r="BE20" s="164">
        <v>430169</v>
      </c>
      <c r="BF20" s="242"/>
      <c r="BG20" s="92">
        <v>11</v>
      </c>
    </row>
    <row r="21" spans="1:59" ht="12.75" customHeight="1">
      <c r="A21" s="243"/>
      <c r="B21" s="16">
        <v>12</v>
      </c>
      <c r="C21" s="169">
        <v>73043</v>
      </c>
      <c r="D21" s="89">
        <v>391536</v>
      </c>
      <c r="E21" s="166">
        <v>4107</v>
      </c>
      <c r="F21" s="12">
        <v>1912</v>
      </c>
      <c r="G21" s="12">
        <v>3143</v>
      </c>
      <c r="H21" s="12">
        <v>802</v>
      </c>
      <c r="I21" s="12">
        <v>3612</v>
      </c>
      <c r="J21" s="132">
        <v>20290</v>
      </c>
      <c r="K21" s="12">
        <v>2276</v>
      </c>
      <c r="L21" s="12">
        <v>3188</v>
      </c>
      <c r="M21" s="12">
        <v>78</v>
      </c>
      <c r="N21" s="132">
        <v>23698</v>
      </c>
      <c r="O21" s="12">
        <v>2001</v>
      </c>
      <c r="P21" s="12">
        <v>262</v>
      </c>
      <c r="Q21" s="12">
        <v>1220</v>
      </c>
      <c r="R21" s="12">
        <v>966</v>
      </c>
      <c r="S21" s="12">
        <v>185</v>
      </c>
      <c r="T21" s="12">
        <v>93</v>
      </c>
      <c r="U21" s="12">
        <v>4832</v>
      </c>
      <c r="V21" s="12">
        <v>1048</v>
      </c>
      <c r="W21" s="132">
        <v>50725</v>
      </c>
      <c r="X21" s="12">
        <v>8671</v>
      </c>
      <c r="Y21" s="12">
        <v>3545</v>
      </c>
      <c r="Z21" s="12">
        <v>9994</v>
      </c>
      <c r="AA21" s="12">
        <v>1263</v>
      </c>
      <c r="AB21" s="12">
        <v>10205</v>
      </c>
      <c r="AC21" s="12">
        <v>4141</v>
      </c>
      <c r="AD21" s="132">
        <v>55003</v>
      </c>
      <c r="AE21" s="12">
        <v>5615</v>
      </c>
      <c r="AF21" s="12">
        <v>19877</v>
      </c>
      <c r="AG21" s="12">
        <v>1379</v>
      </c>
      <c r="AH21" s="132">
        <v>27674</v>
      </c>
      <c r="AI21" s="12">
        <v>9631</v>
      </c>
      <c r="AJ21" s="12">
        <v>4366</v>
      </c>
      <c r="AK21" s="12">
        <v>5362</v>
      </c>
      <c r="AL21" s="12">
        <v>3076</v>
      </c>
      <c r="AM21" s="12">
        <v>8537</v>
      </c>
      <c r="AN21" s="12">
        <v>9642</v>
      </c>
      <c r="AO21" s="12">
        <v>3412</v>
      </c>
      <c r="AP21" s="132">
        <v>19116</v>
      </c>
      <c r="AQ21" s="12">
        <v>2969</v>
      </c>
      <c r="AR21" s="12">
        <v>1497</v>
      </c>
      <c r="AS21" s="12">
        <v>2568</v>
      </c>
      <c r="AT21" s="12">
        <v>7673</v>
      </c>
      <c r="AU21" s="163">
        <v>1066</v>
      </c>
      <c r="AV21" s="167">
        <v>6684</v>
      </c>
      <c r="AW21" s="12">
        <v>9045</v>
      </c>
      <c r="AX21" s="12">
        <v>4784</v>
      </c>
      <c r="AY21" s="12">
        <v>11139</v>
      </c>
      <c r="AZ21" s="12">
        <v>582</v>
      </c>
      <c r="BA21" s="12">
        <v>1835</v>
      </c>
      <c r="BB21" s="12">
        <v>5687</v>
      </c>
      <c r="BC21" s="12">
        <v>668</v>
      </c>
      <c r="BD21" s="12">
        <v>392</v>
      </c>
      <c r="BE21" s="164">
        <v>464579</v>
      </c>
      <c r="BF21" s="242"/>
      <c r="BG21" s="92">
        <v>12</v>
      </c>
    </row>
    <row r="22" spans="1:59" ht="13.5" thickBot="1">
      <c r="A22" s="20"/>
      <c r="B22" s="21" t="s">
        <v>108</v>
      </c>
      <c r="C22" s="170">
        <v>225816</v>
      </c>
      <c r="D22" s="124">
        <v>1227971</v>
      </c>
      <c r="E22" s="120">
        <v>13405</v>
      </c>
      <c r="F22" s="73">
        <v>4727</v>
      </c>
      <c r="G22" s="73">
        <v>13209</v>
      </c>
      <c r="H22" s="75">
        <v>1744</v>
      </c>
      <c r="I22" s="74">
        <v>10849</v>
      </c>
      <c r="J22" s="27">
        <v>57005</v>
      </c>
      <c r="K22" s="74">
        <v>6550</v>
      </c>
      <c r="L22" s="74">
        <v>8331</v>
      </c>
      <c r="M22" s="74">
        <v>720</v>
      </c>
      <c r="N22" s="27">
        <v>63167</v>
      </c>
      <c r="O22" s="73">
        <v>9589</v>
      </c>
      <c r="P22" s="75">
        <v>654</v>
      </c>
      <c r="Q22" s="73">
        <v>3149</v>
      </c>
      <c r="R22" s="75">
        <v>2498</v>
      </c>
      <c r="S22" s="73">
        <v>597</v>
      </c>
      <c r="T22" s="75">
        <v>222</v>
      </c>
      <c r="U22" s="73">
        <v>19805</v>
      </c>
      <c r="V22" s="75">
        <v>2562</v>
      </c>
      <c r="W22" s="18">
        <v>173199</v>
      </c>
      <c r="X22" s="28">
        <v>25738</v>
      </c>
      <c r="Y22" s="73">
        <v>14694</v>
      </c>
      <c r="Z22" s="28">
        <v>36408</v>
      </c>
      <c r="AA22" s="73">
        <v>4941</v>
      </c>
      <c r="AB22" s="28">
        <v>30449</v>
      </c>
      <c r="AC22" s="73">
        <v>12579</v>
      </c>
      <c r="AD22" s="28">
        <v>143679</v>
      </c>
      <c r="AE22" s="73">
        <v>10411</v>
      </c>
      <c r="AF22" s="26">
        <v>56735</v>
      </c>
      <c r="AG22" s="73">
        <v>4813</v>
      </c>
      <c r="AH22" s="28">
        <v>82388</v>
      </c>
      <c r="AI22" s="18">
        <v>33032</v>
      </c>
      <c r="AJ22" s="75">
        <v>16497</v>
      </c>
      <c r="AK22" s="73">
        <v>17293</v>
      </c>
      <c r="AL22" s="75">
        <v>14558</v>
      </c>
      <c r="AM22" s="73">
        <v>27037</v>
      </c>
      <c r="AN22" s="75">
        <v>26389</v>
      </c>
      <c r="AO22" s="73">
        <v>13193</v>
      </c>
      <c r="AP22" s="18">
        <v>77775</v>
      </c>
      <c r="AQ22" s="73">
        <v>11648</v>
      </c>
      <c r="AR22" s="73">
        <v>5538</v>
      </c>
      <c r="AS22" s="73">
        <v>12171</v>
      </c>
      <c r="AT22" s="73">
        <v>28059</v>
      </c>
      <c r="AU22" s="73">
        <v>4648</v>
      </c>
      <c r="AV22" s="73">
        <v>17918</v>
      </c>
      <c r="AW22" s="73">
        <v>28325</v>
      </c>
      <c r="AX22" s="73">
        <v>20000</v>
      </c>
      <c r="AY22" s="73">
        <v>34633</v>
      </c>
      <c r="AZ22" s="73">
        <v>1392</v>
      </c>
      <c r="BA22" s="73">
        <v>5972</v>
      </c>
      <c r="BB22" s="73">
        <v>14459</v>
      </c>
      <c r="BC22" s="73">
        <v>1704</v>
      </c>
      <c r="BD22" s="74">
        <v>913</v>
      </c>
      <c r="BE22" s="157">
        <v>1453787</v>
      </c>
      <c r="BF22" s="158"/>
      <c r="BG22" s="96" t="s">
        <v>108</v>
      </c>
    </row>
    <row r="23" spans="1:59" ht="19.5" customHeight="1" thickBot="1">
      <c r="A23" s="29"/>
      <c r="B23" s="56" t="s">
        <v>120</v>
      </c>
      <c r="C23" s="25">
        <v>851674</v>
      </c>
      <c r="D23" s="168">
        <v>5047956</v>
      </c>
      <c r="E23" s="119">
        <v>63392</v>
      </c>
      <c r="F23" s="117">
        <v>18745</v>
      </c>
      <c r="G23" s="117">
        <v>77194</v>
      </c>
      <c r="H23" s="118">
        <v>7168</v>
      </c>
      <c r="I23" s="115">
        <v>46752</v>
      </c>
      <c r="J23" s="115">
        <v>237311</v>
      </c>
      <c r="K23" s="115">
        <v>27442</v>
      </c>
      <c r="L23" s="115">
        <v>27447</v>
      </c>
      <c r="M23" s="115">
        <v>3171</v>
      </c>
      <c r="N23" s="115">
        <v>286177</v>
      </c>
      <c r="O23" s="117">
        <v>26077</v>
      </c>
      <c r="P23" s="118">
        <v>2437</v>
      </c>
      <c r="Q23" s="117">
        <v>15207</v>
      </c>
      <c r="R23" s="118">
        <v>7623</v>
      </c>
      <c r="S23" s="117">
        <v>2463</v>
      </c>
      <c r="T23" s="118">
        <v>674</v>
      </c>
      <c r="U23" s="117">
        <v>74584</v>
      </c>
      <c r="V23" s="118">
        <v>4606</v>
      </c>
      <c r="W23" s="117">
        <v>677133</v>
      </c>
      <c r="X23" s="118">
        <v>106986</v>
      </c>
      <c r="Y23" s="117">
        <v>60846</v>
      </c>
      <c r="Z23" s="118">
        <v>161912</v>
      </c>
      <c r="AA23" s="117">
        <v>23203</v>
      </c>
      <c r="AB23" s="118">
        <v>111187</v>
      </c>
      <c r="AC23" s="117">
        <v>49594</v>
      </c>
      <c r="AD23" s="118">
        <v>542189</v>
      </c>
      <c r="AE23" s="117">
        <v>29082</v>
      </c>
      <c r="AF23" s="112">
        <v>200792</v>
      </c>
      <c r="AG23" s="117">
        <v>16254</v>
      </c>
      <c r="AH23" s="118">
        <v>319975</v>
      </c>
      <c r="AI23" s="117">
        <v>164694</v>
      </c>
      <c r="AJ23" s="118">
        <v>84098</v>
      </c>
      <c r="AK23" s="117">
        <v>69368</v>
      </c>
      <c r="AL23" s="118">
        <v>57201</v>
      </c>
      <c r="AM23" s="117">
        <v>97105</v>
      </c>
      <c r="AN23" s="118">
        <v>92973</v>
      </c>
      <c r="AO23" s="115">
        <v>58700</v>
      </c>
      <c r="AP23" s="115">
        <v>358956</v>
      </c>
      <c r="AQ23" s="115">
        <v>59529</v>
      </c>
      <c r="AR23" s="117">
        <v>28343</v>
      </c>
      <c r="AS23" s="117">
        <v>65419</v>
      </c>
      <c r="AT23" s="117">
        <v>114354</v>
      </c>
      <c r="AU23" s="117">
        <v>24646</v>
      </c>
      <c r="AV23" s="117">
        <v>82908</v>
      </c>
      <c r="AW23" s="118">
        <v>105642</v>
      </c>
      <c r="AX23" s="117">
        <v>91457</v>
      </c>
      <c r="AY23" s="118">
        <v>149478</v>
      </c>
      <c r="AZ23" s="115">
        <v>7242</v>
      </c>
      <c r="BA23" s="117">
        <v>24092</v>
      </c>
      <c r="BB23" s="118">
        <v>71012</v>
      </c>
      <c r="BC23" s="117">
        <v>9130</v>
      </c>
      <c r="BD23" s="118">
        <v>3986</v>
      </c>
      <c r="BE23" s="84">
        <v>5899630</v>
      </c>
      <c r="BF23" s="29"/>
      <c r="BG23" s="56" t="s">
        <v>119</v>
      </c>
    </row>
    <row r="24" spans="1:59" ht="21.75" customHeight="1">
      <c r="A24" s="54"/>
      <c r="B24" s="55"/>
      <c r="C24" s="52"/>
      <c r="D24" s="8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/>
      <c r="AE24" s="52"/>
      <c r="AF24" s="53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4"/>
      <c r="BG24" s="55"/>
    </row>
    <row r="25" spans="1:59" ht="18" customHeight="1" thickBot="1">
      <c r="A25" s="57"/>
      <c r="B25" s="58" t="s">
        <v>123</v>
      </c>
      <c r="C25" s="46"/>
      <c r="D25" s="86"/>
      <c r="E25" s="51"/>
      <c r="F25" s="47"/>
      <c r="G25" s="47"/>
      <c r="H25" s="48"/>
      <c r="I25" s="49"/>
      <c r="J25" s="49"/>
      <c r="K25" s="49"/>
      <c r="L25" s="49"/>
      <c r="M25" s="49"/>
      <c r="N25" s="49"/>
      <c r="O25" s="47"/>
      <c r="P25" s="48"/>
      <c r="Q25" s="47"/>
      <c r="R25" s="48"/>
      <c r="S25" s="47"/>
      <c r="T25" s="48"/>
      <c r="U25" s="47"/>
      <c r="V25" s="48"/>
      <c r="W25" s="47"/>
      <c r="X25" s="48"/>
      <c r="Y25" s="47"/>
      <c r="Z25" s="48"/>
      <c r="AA25" s="47"/>
      <c r="AB25" s="48"/>
      <c r="AC25" s="47"/>
      <c r="AD25" s="50"/>
      <c r="AE25" s="47"/>
      <c r="AF25" s="50"/>
      <c r="AG25" s="47"/>
      <c r="AH25" s="48"/>
      <c r="AI25" s="47"/>
      <c r="AJ25" s="48"/>
      <c r="AK25" s="47"/>
      <c r="AL25" s="48"/>
      <c r="AM25" s="47"/>
      <c r="AN25" s="48"/>
      <c r="AO25" s="47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48"/>
      <c r="BB25" s="48"/>
      <c r="BC25" s="48"/>
      <c r="BD25" s="48"/>
      <c r="BE25" s="85"/>
      <c r="BF25" s="57"/>
      <c r="BG25" s="58" t="s">
        <v>124</v>
      </c>
    </row>
    <row r="26" spans="1:59" ht="12.75">
      <c r="A26" s="244">
        <v>2014</v>
      </c>
      <c r="B26" s="137">
        <v>1</v>
      </c>
      <c r="C26" s="172">
        <v>53472</v>
      </c>
      <c r="D26" s="88">
        <f>BE26-C26</f>
        <v>262112</v>
      </c>
      <c r="E26" s="159">
        <v>3538</v>
      </c>
      <c r="F26" s="76">
        <v>916</v>
      </c>
      <c r="G26" s="76">
        <v>1761</v>
      </c>
      <c r="H26" s="76">
        <v>348</v>
      </c>
      <c r="I26" s="76">
        <v>2025</v>
      </c>
      <c r="J26" s="76">
        <v>9906</v>
      </c>
      <c r="K26" s="76">
        <v>1144</v>
      </c>
      <c r="L26" s="76">
        <v>1662</v>
      </c>
      <c r="M26" s="76">
        <v>76</v>
      </c>
      <c r="N26" s="76">
        <v>15079</v>
      </c>
      <c r="O26" s="76">
        <v>1809</v>
      </c>
      <c r="P26" s="76">
        <v>126</v>
      </c>
      <c r="Q26" s="77">
        <v>580</v>
      </c>
      <c r="R26" s="77">
        <v>277</v>
      </c>
      <c r="S26" s="77">
        <v>109</v>
      </c>
      <c r="T26" s="77">
        <v>52</v>
      </c>
      <c r="U26" s="77">
        <v>2994</v>
      </c>
      <c r="V26" s="77">
        <v>132</v>
      </c>
      <c r="W26" s="77">
        <v>25717</v>
      </c>
      <c r="X26" s="77">
        <v>4442</v>
      </c>
      <c r="Y26" s="77">
        <v>2170</v>
      </c>
      <c r="Z26" s="77">
        <v>7024</v>
      </c>
      <c r="AA26" s="77">
        <v>1001</v>
      </c>
      <c r="AB26" s="77">
        <v>4682</v>
      </c>
      <c r="AC26" s="77">
        <v>1807</v>
      </c>
      <c r="AD26" s="77">
        <v>62559</v>
      </c>
      <c r="AE26" s="77">
        <v>2235</v>
      </c>
      <c r="AF26" s="76">
        <v>11421</v>
      </c>
      <c r="AG26" s="76">
        <v>468</v>
      </c>
      <c r="AH26" s="76">
        <v>16398</v>
      </c>
      <c r="AI26" s="76">
        <v>5345</v>
      </c>
      <c r="AJ26" s="76">
        <v>2220</v>
      </c>
      <c r="AK26" s="76">
        <v>2964</v>
      </c>
      <c r="AL26" s="76">
        <v>2473</v>
      </c>
      <c r="AM26" s="76">
        <v>7978</v>
      </c>
      <c r="AN26" s="76">
        <v>4978</v>
      </c>
      <c r="AO26" s="76">
        <v>1363</v>
      </c>
      <c r="AP26" s="76">
        <v>9775</v>
      </c>
      <c r="AQ26" s="76">
        <v>3472</v>
      </c>
      <c r="AR26" s="76">
        <v>1094</v>
      </c>
      <c r="AS26" s="76">
        <v>3090</v>
      </c>
      <c r="AT26" s="76">
        <v>4754</v>
      </c>
      <c r="AU26" s="76">
        <v>810</v>
      </c>
      <c r="AV26" s="76">
        <v>3762</v>
      </c>
      <c r="AW26" s="76">
        <v>5122</v>
      </c>
      <c r="AX26" s="76">
        <v>6214</v>
      </c>
      <c r="AY26" s="76">
        <v>7587</v>
      </c>
      <c r="AZ26" s="76">
        <v>436</v>
      </c>
      <c r="BA26" s="76">
        <v>1331</v>
      </c>
      <c r="BB26" s="76">
        <v>4337</v>
      </c>
      <c r="BC26" s="76">
        <v>408</v>
      </c>
      <c r="BD26" s="77">
        <v>141</v>
      </c>
      <c r="BE26" s="257">
        <v>315584</v>
      </c>
      <c r="BF26" s="244">
        <v>2014</v>
      </c>
      <c r="BG26" s="137">
        <v>1</v>
      </c>
    </row>
    <row r="27" spans="1:59" ht="12.75">
      <c r="A27" s="245"/>
      <c r="B27" s="92">
        <v>2</v>
      </c>
      <c r="C27" s="173">
        <v>54057</v>
      </c>
      <c r="D27" s="89">
        <f>BE27-C27</f>
        <v>236788</v>
      </c>
      <c r="E27" s="162">
        <v>3404</v>
      </c>
      <c r="F27" s="10">
        <v>923</v>
      </c>
      <c r="G27" s="10">
        <v>3712</v>
      </c>
      <c r="H27" s="10">
        <v>196</v>
      </c>
      <c r="I27" s="10">
        <v>2553</v>
      </c>
      <c r="J27" s="10">
        <v>12826</v>
      </c>
      <c r="K27" s="10">
        <v>1277</v>
      </c>
      <c r="L27" s="10">
        <v>2005</v>
      </c>
      <c r="M27" s="10">
        <v>103</v>
      </c>
      <c r="N27" s="10">
        <v>14833</v>
      </c>
      <c r="O27" s="10">
        <v>1358</v>
      </c>
      <c r="P27" s="10">
        <v>152</v>
      </c>
      <c r="Q27" s="11">
        <v>474</v>
      </c>
      <c r="R27" s="11">
        <v>218</v>
      </c>
      <c r="S27" s="11">
        <v>118</v>
      </c>
      <c r="T27" s="11">
        <v>23</v>
      </c>
      <c r="U27" s="11">
        <v>3515</v>
      </c>
      <c r="V27" s="11">
        <v>161</v>
      </c>
      <c r="W27" s="11">
        <v>30538</v>
      </c>
      <c r="X27" s="11">
        <v>5649</v>
      </c>
      <c r="Y27" s="11">
        <v>2401</v>
      </c>
      <c r="Z27" s="11">
        <v>8239</v>
      </c>
      <c r="AA27" s="11">
        <v>1009</v>
      </c>
      <c r="AB27" s="11">
        <v>6087</v>
      </c>
      <c r="AC27" s="11">
        <v>2180</v>
      </c>
      <c r="AD27" s="11">
        <v>24048</v>
      </c>
      <c r="AE27" s="11">
        <v>1632</v>
      </c>
      <c r="AF27" s="10">
        <v>13488</v>
      </c>
      <c r="AG27" s="10">
        <v>804</v>
      </c>
      <c r="AH27" s="10">
        <v>21614</v>
      </c>
      <c r="AI27" s="10">
        <v>5419</v>
      </c>
      <c r="AJ27" s="10">
        <v>3282</v>
      </c>
      <c r="AK27" s="10">
        <v>2966</v>
      </c>
      <c r="AL27" s="10">
        <v>2522</v>
      </c>
      <c r="AM27" s="10">
        <v>3437</v>
      </c>
      <c r="AN27" s="10">
        <v>4413</v>
      </c>
      <c r="AO27" s="10">
        <v>1360</v>
      </c>
      <c r="AP27" s="10">
        <v>10535</v>
      </c>
      <c r="AQ27" s="10">
        <v>2096</v>
      </c>
      <c r="AR27" s="10">
        <v>910</v>
      </c>
      <c r="AS27" s="10">
        <v>2406</v>
      </c>
      <c r="AT27" s="10">
        <v>5673</v>
      </c>
      <c r="AU27" s="10">
        <v>887</v>
      </c>
      <c r="AV27" s="10">
        <v>3622</v>
      </c>
      <c r="AW27" s="10">
        <v>5838</v>
      </c>
      <c r="AX27" s="10">
        <v>5573</v>
      </c>
      <c r="AY27" s="10">
        <v>6553</v>
      </c>
      <c r="AZ27" s="10">
        <v>320</v>
      </c>
      <c r="BA27" s="10">
        <v>1237</v>
      </c>
      <c r="BB27" s="10">
        <v>1893</v>
      </c>
      <c r="BC27" s="10">
        <v>148</v>
      </c>
      <c r="BD27" s="11">
        <v>158</v>
      </c>
      <c r="BE27" s="258">
        <v>290845</v>
      </c>
      <c r="BF27" s="245"/>
      <c r="BG27" s="92">
        <v>2</v>
      </c>
    </row>
    <row r="28" spans="1:59" ht="13.5" thickBot="1">
      <c r="A28" s="245"/>
      <c r="B28" s="138">
        <v>3</v>
      </c>
      <c r="C28" s="173">
        <v>68243</v>
      </c>
      <c r="D28" s="90">
        <f>BE28-C28</f>
        <v>369771</v>
      </c>
      <c r="E28" s="230">
        <v>5553</v>
      </c>
      <c r="F28" s="10">
        <v>1686</v>
      </c>
      <c r="G28" s="10">
        <v>3802</v>
      </c>
      <c r="H28" s="10">
        <v>596</v>
      </c>
      <c r="I28" s="10">
        <v>4074</v>
      </c>
      <c r="J28" s="10">
        <v>16111</v>
      </c>
      <c r="K28" s="10">
        <v>1755</v>
      </c>
      <c r="L28" s="10">
        <v>2594</v>
      </c>
      <c r="M28" s="10">
        <v>153</v>
      </c>
      <c r="N28" s="10">
        <v>43210</v>
      </c>
      <c r="O28" s="10">
        <v>2290</v>
      </c>
      <c r="P28" s="10">
        <v>204</v>
      </c>
      <c r="Q28" s="11">
        <v>1022</v>
      </c>
      <c r="R28" s="11">
        <v>395</v>
      </c>
      <c r="S28" s="11">
        <v>245</v>
      </c>
      <c r="T28" s="11">
        <v>30</v>
      </c>
      <c r="U28" s="11">
        <v>6088</v>
      </c>
      <c r="V28" s="11">
        <v>185</v>
      </c>
      <c r="W28" s="11">
        <v>51411</v>
      </c>
      <c r="X28" s="11">
        <v>6761</v>
      </c>
      <c r="Y28" s="11">
        <v>3783</v>
      </c>
      <c r="Z28" s="11">
        <v>10654</v>
      </c>
      <c r="AA28" s="11">
        <v>1502</v>
      </c>
      <c r="AB28" s="11">
        <v>8893</v>
      </c>
      <c r="AC28" s="11">
        <v>3529</v>
      </c>
      <c r="AD28" s="11">
        <v>42978</v>
      </c>
      <c r="AE28" s="11">
        <v>3113</v>
      </c>
      <c r="AF28" s="10">
        <v>14934</v>
      </c>
      <c r="AG28" s="10">
        <v>1262</v>
      </c>
      <c r="AH28" s="10">
        <v>26604</v>
      </c>
      <c r="AI28" s="10">
        <v>9067</v>
      </c>
      <c r="AJ28" s="10">
        <v>4493</v>
      </c>
      <c r="AK28" s="10">
        <v>3622</v>
      </c>
      <c r="AL28" s="10">
        <v>2567</v>
      </c>
      <c r="AM28" s="10">
        <v>6520</v>
      </c>
      <c r="AN28" s="10">
        <v>8212</v>
      </c>
      <c r="AO28" s="10">
        <v>2681</v>
      </c>
      <c r="AP28" s="10">
        <v>17825</v>
      </c>
      <c r="AQ28" s="10">
        <v>3080</v>
      </c>
      <c r="AR28" s="10">
        <v>1536</v>
      </c>
      <c r="AS28" s="10">
        <v>2954</v>
      </c>
      <c r="AT28" s="10">
        <v>6961</v>
      </c>
      <c r="AU28" s="10">
        <v>1303</v>
      </c>
      <c r="AV28" s="10">
        <v>5181</v>
      </c>
      <c r="AW28" s="10">
        <v>7714</v>
      </c>
      <c r="AX28" s="10">
        <v>5654</v>
      </c>
      <c r="AY28" s="10">
        <v>10253</v>
      </c>
      <c r="AZ28" s="10">
        <v>390</v>
      </c>
      <c r="BA28" s="10">
        <v>1743</v>
      </c>
      <c r="BB28" s="10">
        <v>2106</v>
      </c>
      <c r="BC28" s="10">
        <v>219</v>
      </c>
      <c r="BD28" s="11">
        <v>273</v>
      </c>
      <c r="BE28" s="258">
        <v>438014</v>
      </c>
      <c r="BF28" s="245"/>
      <c r="BG28" s="138">
        <v>3</v>
      </c>
    </row>
    <row r="29" spans="1:59" ht="12.75">
      <c r="A29" s="245"/>
      <c r="B29" s="231" t="s">
        <v>107</v>
      </c>
      <c r="C29" s="67">
        <f>C26+C27+C28</f>
        <v>175772</v>
      </c>
      <c r="D29" s="67">
        <f>D26+D27+D28</f>
        <v>868671</v>
      </c>
      <c r="E29" s="219">
        <f>SUM(E26:E28)</f>
        <v>12495</v>
      </c>
      <c r="F29" s="219">
        <f>SUM(F26:F28)</f>
        <v>3525</v>
      </c>
      <c r="G29" s="219">
        <f aca="true" t="shared" si="0" ref="G29:BD29">SUM(G26:G28)</f>
        <v>9275</v>
      </c>
      <c r="H29" s="219">
        <f t="shared" si="0"/>
        <v>1140</v>
      </c>
      <c r="I29" s="219">
        <f t="shared" si="0"/>
        <v>8652</v>
      </c>
      <c r="J29" s="219">
        <f t="shared" si="0"/>
        <v>38843</v>
      </c>
      <c r="K29" s="219">
        <f t="shared" si="0"/>
        <v>4176</v>
      </c>
      <c r="L29" s="219">
        <f t="shared" si="0"/>
        <v>6261</v>
      </c>
      <c r="M29" s="219">
        <f t="shared" si="0"/>
        <v>332</v>
      </c>
      <c r="N29" s="219">
        <f t="shared" si="0"/>
        <v>73122</v>
      </c>
      <c r="O29" s="219">
        <f t="shared" si="0"/>
        <v>5457</v>
      </c>
      <c r="P29" s="219">
        <f t="shared" si="0"/>
        <v>482</v>
      </c>
      <c r="Q29" s="219">
        <f t="shared" si="0"/>
        <v>2076</v>
      </c>
      <c r="R29" s="219">
        <f t="shared" si="0"/>
        <v>890</v>
      </c>
      <c r="S29" s="219">
        <f t="shared" si="0"/>
        <v>472</v>
      </c>
      <c r="T29" s="219">
        <f t="shared" si="0"/>
        <v>105</v>
      </c>
      <c r="U29" s="219">
        <f t="shared" si="0"/>
        <v>12597</v>
      </c>
      <c r="V29" s="219">
        <f t="shared" si="0"/>
        <v>478</v>
      </c>
      <c r="W29" s="219">
        <f t="shared" si="0"/>
        <v>107666</v>
      </c>
      <c r="X29" s="219">
        <f t="shared" si="0"/>
        <v>16852</v>
      </c>
      <c r="Y29" s="219">
        <f t="shared" si="0"/>
        <v>8354</v>
      </c>
      <c r="Z29" s="219">
        <f t="shared" si="0"/>
        <v>25917</v>
      </c>
      <c r="AA29" s="219">
        <f t="shared" si="0"/>
        <v>3512</v>
      </c>
      <c r="AB29" s="219">
        <f t="shared" si="0"/>
        <v>19662</v>
      </c>
      <c r="AC29" s="219">
        <f t="shared" si="0"/>
        <v>7516</v>
      </c>
      <c r="AD29" s="219">
        <f t="shared" si="0"/>
        <v>129585</v>
      </c>
      <c r="AE29" s="219">
        <f t="shared" si="0"/>
        <v>6980</v>
      </c>
      <c r="AF29" s="219">
        <f t="shared" si="0"/>
        <v>39843</v>
      </c>
      <c r="AG29" s="219">
        <f t="shared" si="0"/>
        <v>2534</v>
      </c>
      <c r="AH29" s="219">
        <f t="shared" si="0"/>
        <v>64616</v>
      </c>
      <c r="AI29" s="219">
        <f t="shared" si="0"/>
        <v>19831</v>
      </c>
      <c r="AJ29" s="219">
        <f t="shared" si="0"/>
        <v>9995</v>
      </c>
      <c r="AK29" s="219">
        <f t="shared" si="0"/>
        <v>9552</v>
      </c>
      <c r="AL29" s="219">
        <f t="shared" si="0"/>
        <v>7562</v>
      </c>
      <c r="AM29" s="219">
        <f t="shared" si="0"/>
        <v>17935</v>
      </c>
      <c r="AN29" s="219">
        <f t="shared" si="0"/>
        <v>17603</v>
      </c>
      <c r="AO29" s="219">
        <f t="shared" si="0"/>
        <v>5404</v>
      </c>
      <c r="AP29" s="219">
        <f t="shared" si="0"/>
        <v>38135</v>
      </c>
      <c r="AQ29" s="219">
        <f t="shared" si="0"/>
        <v>8648</v>
      </c>
      <c r="AR29" s="219">
        <f t="shared" si="0"/>
        <v>3540</v>
      </c>
      <c r="AS29" s="219">
        <f t="shared" si="0"/>
        <v>8450</v>
      </c>
      <c r="AT29" s="219">
        <f t="shared" si="0"/>
        <v>17388</v>
      </c>
      <c r="AU29" s="219">
        <f t="shared" si="0"/>
        <v>3000</v>
      </c>
      <c r="AV29" s="219">
        <f t="shared" si="0"/>
        <v>12565</v>
      </c>
      <c r="AW29" s="219">
        <f t="shared" si="0"/>
        <v>18674</v>
      </c>
      <c r="AX29" s="219">
        <f t="shared" si="0"/>
        <v>17441</v>
      </c>
      <c r="AY29" s="219">
        <f t="shared" si="0"/>
        <v>24393</v>
      </c>
      <c r="AZ29" s="219">
        <f t="shared" si="0"/>
        <v>1146</v>
      </c>
      <c r="BA29" s="219">
        <f t="shared" si="0"/>
        <v>4311</v>
      </c>
      <c r="BB29" s="219">
        <f t="shared" si="0"/>
        <v>8336</v>
      </c>
      <c r="BC29" s="219">
        <f t="shared" si="0"/>
        <v>775</v>
      </c>
      <c r="BD29" s="219">
        <f t="shared" si="0"/>
        <v>572</v>
      </c>
      <c r="BE29" s="259">
        <f>BE26+BE27+BE28</f>
        <v>1044443</v>
      </c>
      <c r="BF29" s="245"/>
      <c r="BG29" s="139" t="s">
        <v>107</v>
      </c>
    </row>
    <row r="30" spans="1:59" s="15" customFormat="1" ht="12.75">
      <c r="A30" s="245"/>
      <c r="B30" s="140" t="s">
        <v>121</v>
      </c>
      <c r="C30" s="68">
        <v>89.4</v>
      </c>
      <c r="D30" s="180">
        <v>97.6</v>
      </c>
      <c r="E30" s="220">
        <v>100.4</v>
      </c>
      <c r="F30" s="220">
        <v>118.8</v>
      </c>
      <c r="G30" s="220">
        <v>51.8</v>
      </c>
      <c r="H30" s="220">
        <v>118</v>
      </c>
      <c r="I30" s="220">
        <v>142.6</v>
      </c>
      <c r="J30" s="220">
        <v>83.2</v>
      </c>
      <c r="K30" s="220">
        <v>83.9</v>
      </c>
      <c r="L30" s="220">
        <v>119.5</v>
      </c>
      <c r="M30" s="220">
        <v>114.7</v>
      </c>
      <c r="N30" s="220">
        <v>101.4</v>
      </c>
      <c r="O30" s="220">
        <v>127.6</v>
      </c>
      <c r="P30" s="220">
        <v>112</v>
      </c>
      <c r="Q30" s="220">
        <v>80.2</v>
      </c>
      <c r="R30" s="220">
        <v>71.9</v>
      </c>
      <c r="S30" s="220">
        <v>115.3</v>
      </c>
      <c r="T30" s="220">
        <v>82.1</v>
      </c>
      <c r="U30" s="220">
        <v>91.5</v>
      </c>
      <c r="V30" s="220">
        <v>120.8</v>
      </c>
      <c r="W30" s="220">
        <v>96.5</v>
      </c>
      <c r="X30" s="220">
        <v>101.9</v>
      </c>
      <c r="Y30" s="220">
        <v>94.2</v>
      </c>
      <c r="Z30" s="220">
        <v>119.1</v>
      </c>
      <c r="AA30" s="220">
        <v>97.1</v>
      </c>
      <c r="AB30" s="220">
        <v>96</v>
      </c>
      <c r="AC30" s="220">
        <v>96.7</v>
      </c>
      <c r="AD30" s="220">
        <v>100.1</v>
      </c>
      <c r="AE30" s="220">
        <v>92.1</v>
      </c>
      <c r="AF30" s="220">
        <v>95.3</v>
      </c>
      <c r="AG30" s="220">
        <v>95.8</v>
      </c>
      <c r="AH30" s="220">
        <v>100.3</v>
      </c>
      <c r="AI30" s="220">
        <v>73.3</v>
      </c>
      <c r="AJ30" s="220">
        <v>105</v>
      </c>
      <c r="AK30" s="220">
        <v>84.2</v>
      </c>
      <c r="AL30" s="220">
        <v>88.9</v>
      </c>
      <c r="AM30" s="220">
        <v>99.6</v>
      </c>
      <c r="AN30" s="220">
        <v>111.4</v>
      </c>
      <c r="AO30" s="220">
        <v>101.1</v>
      </c>
      <c r="AP30" s="220">
        <v>98.2</v>
      </c>
      <c r="AQ30" s="220">
        <v>98.4</v>
      </c>
      <c r="AR30" s="220">
        <v>84.6</v>
      </c>
      <c r="AS30" s="220">
        <v>87.9</v>
      </c>
      <c r="AT30" s="220">
        <v>104.3</v>
      </c>
      <c r="AU30" s="220">
        <v>98.3</v>
      </c>
      <c r="AV30" s="220">
        <v>81.3</v>
      </c>
      <c r="AW30" s="220">
        <v>93.1</v>
      </c>
      <c r="AX30" s="220">
        <v>160.8</v>
      </c>
      <c r="AY30" s="220">
        <v>110.7</v>
      </c>
      <c r="AZ30" s="220">
        <v>106</v>
      </c>
      <c r="BA30" s="220">
        <v>89.6</v>
      </c>
      <c r="BB30" s="220">
        <v>100.6</v>
      </c>
      <c r="BC30" s="220">
        <v>100.1</v>
      </c>
      <c r="BD30" s="175">
        <v>70.3</v>
      </c>
      <c r="BE30" s="260">
        <v>96.1</v>
      </c>
      <c r="BF30" s="245"/>
      <c r="BG30" s="140" t="s">
        <v>125</v>
      </c>
    </row>
    <row r="31" spans="1:59" s="15" customFormat="1" ht="13.5" thickBot="1">
      <c r="A31" s="245"/>
      <c r="B31" s="141" t="s">
        <v>122</v>
      </c>
      <c r="C31" s="69">
        <f>C29-C8</f>
        <v>-28051</v>
      </c>
      <c r="D31" s="181">
        <f>D29-D8</f>
        <v>-2810</v>
      </c>
      <c r="E31" s="218">
        <f>E29-E8</f>
        <v>84</v>
      </c>
      <c r="F31" s="218">
        <f>F29-F8</f>
        <v>572</v>
      </c>
      <c r="G31" s="218">
        <f aca="true" t="shared" si="1" ref="G31:BD31">G29-G8</f>
        <v>-8074</v>
      </c>
      <c r="H31" s="218">
        <f t="shared" si="1"/>
        <v>189</v>
      </c>
      <c r="I31" s="218">
        <f t="shared" si="1"/>
        <v>3007</v>
      </c>
      <c r="J31" s="218">
        <f t="shared" si="1"/>
        <v>-6725</v>
      </c>
      <c r="K31" s="218">
        <f t="shared" si="1"/>
        <v>-779</v>
      </c>
      <c r="L31" s="218">
        <f t="shared" si="1"/>
        <v>963</v>
      </c>
      <c r="M31" s="218">
        <f t="shared" si="1"/>
        <v>-36</v>
      </c>
      <c r="N31" s="218">
        <f t="shared" si="1"/>
        <v>5049</v>
      </c>
      <c r="O31" s="218">
        <f t="shared" si="1"/>
        <v>1307</v>
      </c>
      <c r="P31" s="218">
        <f t="shared" si="1"/>
        <v>81</v>
      </c>
      <c r="Q31" s="218">
        <f t="shared" si="1"/>
        <v>-601</v>
      </c>
      <c r="R31" s="218">
        <f t="shared" si="1"/>
        <v>-227</v>
      </c>
      <c r="S31" s="218">
        <f t="shared" si="1"/>
        <v>53</v>
      </c>
      <c r="T31" s="218">
        <f t="shared" si="1"/>
        <v>-12</v>
      </c>
      <c r="U31" s="218">
        <f t="shared" si="1"/>
        <v>-897</v>
      </c>
      <c r="V31" s="218">
        <f t="shared" si="1"/>
        <v>136</v>
      </c>
      <c r="W31" s="218">
        <f t="shared" si="1"/>
        <v>-5349</v>
      </c>
      <c r="X31" s="218">
        <f t="shared" si="1"/>
        <v>605</v>
      </c>
      <c r="Y31" s="218">
        <f t="shared" si="1"/>
        <v>-536</v>
      </c>
      <c r="Z31" s="218">
        <f t="shared" si="1"/>
        <v>4217</v>
      </c>
      <c r="AA31" s="218">
        <f t="shared" si="1"/>
        <v>21</v>
      </c>
      <c r="AB31" s="218">
        <f t="shared" si="1"/>
        <v>-581</v>
      </c>
      <c r="AC31" s="218">
        <f t="shared" si="1"/>
        <v>-74</v>
      </c>
      <c r="AD31" s="218">
        <f t="shared" si="1"/>
        <v>2599</v>
      </c>
      <c r="AE31" s="218">
        <f t="shared" si="1"/>
        <v>-309</v>
      </c>
      <c r="AF31" s="218">
        <f t="shared" si="1"/>
        <v>-2387</v>
      </c>
      <c r="AG31" s="218">
        <f t="shared" si="1"/>
        <v>-85</v>
      </c>
      <c r="AH31" s="218">
        <f t="shared" si="1"/>
        <v>2104</v>
      </c>
      <c r="AI31" s="218">
        <f t="shared" si="1"/>
        <v>-5291</v>
      </c>
      <c r="AJ31" s="218">
        <f t="shared" si="1"/>
        <v>812</v>
      </c>
      <c r="AK31" s="218">
        <f t="shared" si="1"/>
        <v>-1132</v>
      </c>
      <c r="AL31" s="218">
        <f t="shared" si="1"/>
        <v>-739</v>
      </c>
      <c r="AM31" s="218">
        <f t="shared" si="1"/>
        <v>282</v>
      </c>
      <c r="AN31" s="218">
        <f t="shared" si="1"/>
        <v>1674</v>
      </c>
      <c r="AO31" s="218">
        <f t="shared" si="1"/>
        <v>171</v>
      </c>
      <c r="AP31" s="218">
        <f t="shared" si="1"/>
        <v>187</v>
      </c>
      <c r="AQ31" s="218">
        <f t="shared" si="1"/>
        <v>154</v>
      </c>
      <c r="AR31" s="218">
        <f t="shared" si="1"/>
        <v>-316</v>
      </c>
      <c r="AS31" s="218">
        <f t="shared" si="1"/>
        <v>-876</v>
      </c>
      <c r="AT31" s="218">
        <f t="shared" si="1"/>
        <v>2026</v>
      </c>
      <c r="AU31" s="218">
        <f t="shared" si="1"/>
        <v>154</v>
      </c>
      <c r="AV31" s="218">
        <f t="shared" si="1"/>
        <v>-2113</v>
      </c>
      <c r="AW31" s="218">
        <f t="shared" si="1"/>
        <v>-639</v>
      </c>
      <c r="AX31" s="218">
        <f t="shared" si="1"/>
        <v>6448</v>
      </c>
      <c r="AY31" s="218">
        <f t="shared" si="1"/>
        <v>2296</v>
      </c>
      <c r="AZ31" s="218">
        <f t="shared" si="1"/>
        <v>88</v>
      </c>
      <c r="BA31" s="218">
        <f t="shared" si="1"/>
        <v>-184</v>
      </c>
      <c r="BB31" s="218">
        <f t="shared" si="1"/>
        <v>152</v>
      </c>
      <c r="BC31" s="218">
        <f t="shared" si="1"/>
        <v>-9</v>
      </c>
      <c r="BD31" s="176">
        <f t="shared" si="1"/>
        <v>-270</v>
      </c>
      <c r="BE31" s="261">
        <f>BE29-BE8</f>
        <v>-30861</v>
      </c>
      <c r="BF31" s="245"/>
      <c r="BG31" s="141" t="s">
        <v>122</v>
      </c>
    </row>
    <row r="32" spans="1:59" ht="12.75">
      <c r="A32" s="245"/>
      <c r="B32" s="137">
        <v>4</v>
      </c>
      <c r="C32" s="79">
        <v>65952</v>
      </c>
      <c r="D32" s="155">
        <f>BE32-C32</f>
        <v>468672</v>
      </c>
      <c r="E32" s="145">
        <v>7464</v>
      </c>
      <c r="F32" s="10">
        <v>1461</v>
      </c>
      <c r="G32" s="145">
        <v>8799</v>
      </c>
      <c r="H32" s="10">
        <v>499</v>
      </c>
      <c r="I32" s="145">
        <v>5556</v>
      </c>
      <c r="J32" s="14">
        <v>22256</v>
      </c>
      <c r="K32" s="145">
        <v>3587</v>
      </c>
      <c r="L32" s="11">
        <v>2992</v>
      </c>
      <c r="M32" s="11">
        <v>328</v>
      </c>
      <c r="N32" s="14">
        <v>38011</v>
      </c>
      <c r="O32" s="145">
        <v>3989</v>
      </c>
      <c r="P32" s="10">
        <v>234</v>
      </c>
      <c r="Q32" s="145">
        <v>1365</v>
      </c>
      <c r="R32" s="10">
        <v>609</v>
      </c>
      <c r="S32" s="162">
        <v>240</v>
      </c>
      <c r="T32" s="162">
        <v>75</v>
      </c>
      <c r="U32" s="162">
        <v>7431</v>
      </c>
      <c r="V32" s="162">
        <v>193</v>
      </c>
      <c r="W32" s="224">
        <v>69110</v>
      </c>
      <c r="X32" s="225">
        <v>10816</v>
      </c>
      <c r="Y32" s="162">
        <v>5613</v>
      </c>
      <c r="Z32" s="162">
        <v>11615</v>
      </c>
      <c r="AA32" s="162">
        <v>2368</v>
      </c>
      <c r="AB32" s="225">
        <v>11180</v>
      </c>
      <c r="AC32" s="162">
        <v>4070</v>
      </c>
      <c r="AD32" s="224">
        <v>43264</v>
      </c>
      <c r="AE32" s="162">
        <v>2537</v>
      </c>
      <c r="AF32" s="162">
        <v>15836</v>
      </c>
      <c r="AG32" s="162">
        <v>2615</v>
      </c>
      <c r="AH32" s="227">
        <v>25430</v>
      </c>
      <c r="AI32" s="224">
        <v>16072</v>
      </c>
      <c r="AJ32" s="162">
        <v>10934</v>
      </c>
      <c r="AK32" s="162">
        <v>7159</v>
      </c>
      <c r="AL32" s="162">
        <v>4418</v>
      </c>
      <c r="AM32" s="162">
        <v>6068</v>
      </c>
      <c r="AN32" s="162">
        <v>11581</v>
      </c>
      <c r="AO32" s="162">
        <v>4679</v>
      </c>
      <c r="AP32" s="224">
        <v>27632</v>
      </c>
      <c r="AQ32" s="162">
        <v>5394</v>
      </c>
      <c r="AR32" s="162">
        <v>2726</v>
      </c>
      <c r="AS32" s="162">
        <v>5782</v>
      </c>
      <c r="AT32" s="162">
        <v>10726</v>
      </c>
      <c r="AU32" s="162">
        <v>2148</v>
      </c>
      <c r="AV32" s="162">
        <v>7657</v>
      </c>
      <c r="AW32" s="162">
        <v>5757</v>
      </c>
      <c r="AX32" s="162">
        <v>8742</v>
      </c>
      <c r="AY32" s="162">
        <v>13919</v>
      </c>
      <c r="AZ32" s="162">
        <v>515</v>
      </c>
      <c r="BA32" s="162">
        <v>2032</v>
      </c>
      <c r="BB32" s="162">
        <v>4023</v>
      </c>
      <c r="BC32" s="162">
        <v>620</v>
      </c>
      <c r="BD32" s="145">
        <v>545</v>
      </c>
      <c r="BE32" s="262">
        <v>534624</v>
      </c>
      <c r="BF32" s="245"/>
      <c r="BG32" s="137">
        <v>4</v>
      </c>
    </row>
    <row r="33" spans="1:59" ht="12.75">
      <c r="A33" s="245"/>
      <c r="B33" s="92">
        <v>5</v>
      </c>
      <c r="C33" s="79">
        <v>66389</v>
      </c>
      <c r="D33" s="144">
        <f>BE33-C33</f>
        <v>506381</v>
      </c>
      <c r="E33" s="145">
        <v>6070</v>
      </c>
      <c r="F33" s="10">
        <v>2577</v>
      </c>
      <c r="G33" s="145">
        <v>6638</v>
      </c>
      <c r="H33" s="10">
        <v>576</v>
      </c>
      <c r="I33" s="145">
        <v>5067</v>
      </c>
      <c r="J33" s="14">
        <v>24101</v>
      </c>
      <c r="K33" s="145">
        <v>2040</v>
      </c>
      <c r="L33" s="11">
        <v>2804</v>
      </c>
      <c r="M33" s="11">
        <v>394</v>
      </c>
      <c r="N33" s="14">
        <v>23640</v>
      </c>
      <c r="O33" s="145">
        <v>1957</v>
      </c>
      <c r="P33" s="10">
        <v>190</v>
      </c>
      <c r="Q33" s="145">
        <v>786</v>
      </c>
      <c r="R33" s="10">
        <v>935</v>
      </c>
      <c r="S33" s="162">
        <v>293</v>
      </c>
      <c r="T33" s="162">
        <v>72</v>
      </c>
      <c r="U33" s="162">
        <v>8102</v>
      </c>
      <c r="V33" s="162">
        <v>256</v>
      </c>
      <c r="W33" s="224">
        <v>69301</v>
      </c>
      <c r="X33" s="225">
        <v>10837</v>
      </c>
      <c r="Y33" s="162">
        <v>5176</v>
      </c>
      <c r="Z33" s="162">
        <v>22488</v>
      </c>
      <c r="AA33" s="162">
        <v>2037</v>
      </c>
      <c r="AB33" s="225">
        <v>12347</v>
      </c>
      <c r="AC33" s="162">
        <v>4327</v>
      </c>
      <c r="AD33" s="224">
        <v>43925</v>
      </c>
      <c r="AE33" s="162">
        <v>1715</v>
      </c>
      <c r="AF33" s="162">
        <v>18435</v>
      </c>
      <c r="AG33" s="162">
        <v>1977</v>
      </c>
      <c r="AH33" s="227">
        <v>29490</v>
      </c>
      <c r="AI33" s="224">
        <v>12659</v>
      </c>
      <c r="AJ33" s="162">
        <v>10812</v>
      </c>
      <c r="AK33" s="162">
        <v>7342</v>
      </c>
      <c r="AL33" s="162">
        <v>5926</v>
      </c>
      <c r="AM33" s="162">
        <v>7349</v>
      </c>
      <c r="AN33" s="162">
        <v>11399</v>
      </c>
      <c r="AO33" s="162">
        <v>8103</v>
      </c>
      <c r="AP33" s="224">
        <v>43914</v>
      </c>
      <c r="AQ33" s="162">
        <v>6906</v>
      </c>
      <c r="AR33" s="162">
        <v>2718</v>
      </c>
      <c r="AS33" s="162">
        <v>7474</v>
      </c>
      <c r="AT33" s="162">
        <v>13026</v>
      </c>
      <c r="AU33" s="162">
        <v>3565</v>
      </c>
      <c r="AV33" s="162">
        <v>7570</v>
      </c>
      <c r="AW33" s="162">
        <v>9261</v>
      </c>
      <c r="AX33" s="162">
        <v>9836</v>
      </c>
      <c r="AY33" s="162">
        <v>16794</v>
      </c>
      <c r="AZ33" s="162">
        <v>521</v>
      </c>
      <c r="BA33" s="162">
        <v>3146</v>
      </c>
      <c r="BB33" s="162">
        <v>7880</v>
      </c>
      <c r="BC33" s="162">
        <v>976</v>
      </c>
      <c r="BD33" s="145">
        <v>651</v>
      </c>
      <c r="BE33" s="262">
        <v>572770</v>
      </c>
      <c r="BF33" s="245"/>
      <c r="BG33" s="92">
        <v>5</v>
      </c>
    </row>
    <row r="34" spans="1:59" ht="12.75">
      <c r="A34" s="245"/>
      <c r="B34" s="142">
        <v>6</v>
      </c>
      <c r="C34" s="79">
        <v>62670</v>
      </c>
      <c r="D34" s="229">
        <f>BE34-C34</f>
        <v>485655</v>
      </c>
      <c r="E34" s="145">
        <v>4872</v>
      </c>
      <c r="F34" s="10">
        <v>1852</v>
      </c>
      <c r="G34" s="145">
        <v>5923</v>
      </c>
      <c r="H34" s="10">
        <v>759</v>
      </c>
      <c r="I34" s="145">
        <v>5285</v>
      </c>
      <c r="J34" s="14">
        <v>21374</v>
      </c>
      <c r="K34" s="145">
        <v>4100</v>
      </c>
      <c r="L34" s="11">
        <v>2787</v>
      </c>
      <c r="M34" s="11">
        <v>274</v>
      </c>
      <c r="N34" s="14">
        <v>17422</v>
      </c>
      <c r="O34" s="145">
        <v>1075</v>
      </c>
      <c r="P34" s="10">
        <v>201</v>
      </c>
      <c r="Q34" s="145">
        <v>1275</v>
      </c>
      <c r="R34" s="10">
        <v>987</v>
      </c>
      <c r="S34" s="162">
        <v>324</v>
      </c>
      <c r="T34" s="162">
        <v>45</v>
      </c>
      <c r="U34" s="162">
        <v>7650</v>
      </c>
      <c r="V34" s="162">
        <v>259</v>
      </c>
      <c r="W34" s="224">
        <v>68588</v>
      </c>
      <c r="X34" s="225">
        <v>9742</v>
      </c>
      <c r="Y34" s="162">
        <v>5308</v>
      </c>
      <c r="Z34" s="162">
        <v>21401</v>
      </c>
      <c r="AA34" s="162">
        <v>2242</v>
      </c>
      <c r="AB34" s="225">
        <v>11307</v>
      </c>
      <c r="AC34" s="162">
        <v>3738</v>
      </c>
      <c r="AD34" s="224">
        <v>33902</v>
      </c>
      <c r="AE34" s="162">
        <v>1781</v>
      </c>
      <c r="AF34" s="162">
        <v>18371</v>
      </c>
      <c r="AG34" s="162">
        <v>1891</v>
      </c>
      <c r="AH34" s="227">
        <v>29830</v>
      </c>
      <c r="AI34" s="224">
        <v>14379</v>
      </c>
      <c r="AJ34" s="162">
        <v>7550</v>
      </c>
      <c r="AK34" s="162">
        <v>6349</v>
      </c>
      <c r="AL34" s="162">
        <v>6241</v>
      </c>
      <c r="AM34" s="162">
        <v>5901</v>
      </c>
      <c r="AN34" s="162">
        <v>7776</v>
      </c>
      <c r="AO34" s="162">
        <v>7320</v>
      </c>
      <c r="AP34" s="224">
        <v>47105</v>
      </c>
      <c r="AQ34" s="162">
        <v>4754</v>
      </c>
      <c r="AR34" s="162">
        <v>3272</v>
      </c>
      <c r="AS34" s="162">
        <v>6544</v>
      </c>
      <c r="AT34" s="162">
        <v>16561</v>
      </c>
      <c r="AU34" s="162">
        <v>4614</v>
      </c>
      <c r="AV34" s="162">
        <v>10464</v>
      </c>
      <c r="AW34" s="162">
        <v>8558</v>
      </c>
      <c r="AX34" s="162">
        <v>11633</v>
      </c>
      <c r="AY34" s="162">
        <v>16711</v>
      </c>
      <c r="AZ34" s="162">
        <v>1092</v>
      </c>
      <c r="BA34" s="162">
        <v>3068</v>
      </c>
      <c r="BB34" s="162">
        <v>9441</v>
      </c>
      <c r="BC34" s="162">
        <v>1248</v>
      </c>
      <c r="BD34" s="145">
        <v>509</v>
      </c>
      <c r="BE34" s="262">
        <v>548325</v>
      </c>
      <c r="BF34" s="245"/>
      <c r="BG34" s="142">
        <v>6</v>
      </c>
    </row>
    <row r="35" spans="1:59" ht="12.75">
      <c r="A35" s="245"/>
      <c r="B35" s="94" t="s">
        <v>109</v>
      </c>
      <c r="C35" s="126">
        <f>SUM(C32:C34)</f>
        <v>195011</v>
      </c>
      <c r="D35" s="126">
        <f>SUM(D32:D34)</f>
        <v>1460708</v>
      </c>
      <c r="E35" s="217">
        <f>SUM(E32:E34)</f>
        <v>18406</v>
      </c>
      <c r="F35" s="216">
        <f aca="true" t="shared" si="2" ref="F35:BD35">F32+F33+F34</f>
        <v>5890</v>
      </c>
      <c r="G35" s="216">
        <f t="shared" si="2"/>
        <v>21360</v>
      </c>
      <c r="H35" s="216">
        <f t="shared" si="2"/>
        <v>1834</v>
      </c>
      <c r="I35" s="233">
        <f t="shared" si="2"/>
        <v>15908</v>
      </c>
      <c r="J35" s="236">
        <f t="shared" si="2"/>
        <v>67731</v>
      </c>
      <c r="K35" s="234">
        <f t="shared" si="2"/>
        <v>9727</v>
      </c>
      <c r="L35" s="234">
        <f t="shared" si="2"/>
        <v>8583</v>
      </c>
      <c r="M35" s="216">
        <f t="shared" si="2"/>
        <v>996</v>
      </c>
      <c r="N35" s="216">
        <f t="shared" si="2"/>
        <v>79073</v>
      </c>
      <c r="O35" s="216">
        <f t="shared" si="2"/>
        <v>7021</v>
      </c>
      <c r="P35" s="216">
        <f t="shared" si="2"/>
        <v>625</v>
      </c>
      <c r="Q35" s="216">
        <f t="shared" si="2"/>
        <v>3426</v>
      </c>
      <c r="R35" s="216">
        <f t="shared" si="2"/>
        <v>2531</v>
      </c>
      <c r="S35" s="216">
        <f t="shared" si="2"/>
        <v>857</v>
      </c>
      <c r="T35" s="216">
        <f t="shared" si="2"/>
        <v>192</v>
      </c>
      <c r="U35" s="216">
        <f t="shared" si="2"/>
        <v>23183</v>
      </c>
      <c r="V35" s="216">
        <f t="shared" si="2"/>
        <v>708</v>
      </c>
      <c r="W35" s="216">
        <f t="shared" si="2"/>
        <v>206999</v>
      </c>
      <c r="X35" s="216">
        <f t="shared" si="2"/>
        <v>31395</v>
      </c>
      <c r="Y35" s="216">
        <f t="shared" si="2"/>
        <v>16097</v>
      </c>
      <c r="Z35" s="216">
        <f t="shared" si="2"/>
        <v>55504</v>
      </c>
      <c r="AA35" s="216">
        <f t="shared" si="2"/>
        <v>6647</v>
      </c>
      <c r="AB35" s="216">
        <f t="shared" si="2"/>
        <v>34834</v>
      </c>
      <c r="AC35" s="216">
        <f t="shared" si="2"/>
        <v>12135</v>
      </c>
      <c r="AD35" s="216">
        <f t="shared" si="2"/>
        <v>121091</v>
      </c>
      <c r="AE35" s="216">
        <f t="shared" si="2"/>
        <v>6033</v>
      </c>
      <c r="AF35" s="216">
        <f t="shared" si="2"/>
        <v>52642</v>
      </c>
      <c r="AG35" s="216">
        <f t="shared" si="2"/>
        <v>6483</v>
      </c>
      <c r="AH35" s="216">
        <f t="shared" si="2"/>
        <v>84750</v>
      </c>
      <c r="AI35" s="216">
        <f t="shared" si="2"/>
        <v>43110</v>
      </c>
      <c r="AJ35" s="216">
        <f t="shared" si="2"/>
        <v>29296</v>
      </c>
      <c r="AK35" s="216">
        <f t="shared" si="2"/>
        <v>20850</v>
      </c>
      <c r="AL35" s="216">
        <f t="shared" si="2"/>
        <v>16585</v>
      </c>
      <c r="AM35" s="216">
        <f t="shared" si="2"/>
        <v>19318</v>
      </c>
      <c r="AN35" s="216">
        <f t="shared" si="2"/>
        <v>30756</v>
      </c>
      <c r="AO35" s="216">
        <f t="shared" si="2"/>
        <v>20102</v>
      </c>
      <c r="AP35" s="216">
        <f t="shared" si="2"/>
        <v>118651</v>
      </c>
      <c r="AQ35" s="216">
        <f t="shared" si="2"/>
        <v>17054</v>
      </c>
      <c r="AR35" s="216">
        <f t="shared" si="2"/>
        <v>8716</v>
      </c>
      <c r="AS35" s="216">
        <f t="shared" si="2"/>
        <v>19800</v>
      </c>
      <c r="AT35" s="216">
        <f t="shared" si="2"/>
        <v>40313</v>
      </c>
      <c r="AU35" s="216">
        <f t="shared" si="2"/>
        <v>10327</v>
      </c>
      <c r="AV35" s="216">
        <f t="shared" si="2"/>
        <v>25691</v>
      </c>
      <c r="AW35" s="216">
        <f t="shared" si="2"/>
        <v>23576</v>
      </c>
      <c r="AX35" s="216">
        <f t="shared" si="2"/>
        <v>30211</v>
      </c>
      <c r="AY35" s="216">
        <f t="shared" si="2"/>
        <v>47424</v>
      </c>
      <c r="AZ35" s="216">
        <f t="shared" si="2"/>
        <v>2128</v>
      </c>
      <c r="BA35" s="216">
        <f t="shared" si="2"/>
        <v>8246</v>
      </c>
      <c r="BB35" s="216">
        <f t="shared" si="2"/>
        <v>21344</v>
      </c>
      <c r="BC35" s="216">
        <f t="shared" si="2"/>
        <v>2844</v>
      </c>
      <c r="BD35" s="216">
        <f t="shared" si="2"/>
        <v>1705</v>
      </c>
      <c r="BE35" s="263">
        <v>1655719</v>
      </c>
      <c r="BF35" s="245"/>
      <c r="BG35" s="94" t="s">
        <v>109</v>
      </c>
    </row>
    <row r="36" spans="1:59" ht="12.75">
      <c r="A36" s="245"/>
      <c r="B36" s="214" t="s">
        <v>125</v>
      </c>
      <c r="C36" s="127">
        <f>C35/C12*100</f>
        <v>88.97989167879615</v>
      </c>
      <c r="D36" s="127">
        <f>D35/D12*100</f>
        <v>105.43765735800245</v>
      </c>
      <c r="E36" s="174">
        <f>E35/E12*100</f>
        <v>102.83830595597274</v>
      </c>
      <c r="F36" s="187">
        <f aca="true" t="shared" si="3" ref="F36:BE36">F35/F12*100</f>
        <v>100.70097452555993</v>
      </c>
      <c r="G36" s="187">
        <f t="shared" si="3"/>
        <v>105.30986540452597</v>
      </c>
      <c r="H36" s="187">
        <f t="shared" si="3"/>
        <v>90.3448275862069</v>
      </c>
      <c r="I36" s="187">
        <f t="shared" si="3"/>
        <v>107.18954248366013</v>
      </c>
      <c r="J36" s="187">
        <f t="shared" si="3"/>
        <v>96.59711624855598</v>
      </c>
      <c r="K36" s="206">
        <f t="shared" si="3"/>
        <v>121.78540127707524</v>
      </c>
      <c r="L36" s="187">
        <f t="shared" si="3"/>
        <v>138.39084166397936</v>
      </c>
      <c r="M36" s="187">
        <f t="shared" si="3"/>
        <v>93.0841121495327</v>
      </c>
      <c r="N36" s="206">
        <f t="shared" si="3"/>
        <v>99.88631052385584</v>
      </c>
      <c r="O36" s="174">
        <f t="shared" si="3"/>
        <v>93.57590297214448</v>
      </c>
      <c r="P36" s="206">
        <f t="shared" si="3"/>
        <v>113.4301270417423</v>
      </c>
      <c r="Q36" s="222">
        <f t="shared" si="3"/>
        <v>91.8744971842317</v>
      </c>
      <c r="R36" s="222">
        <f t="shared" si="3"/>
        <v>128.0222559433485</v>
      </c>
      <c r="S36" s="222">
        <f t="shared" si="3"/>
        <v>138.89789303079417</v>
      </c>
      <c r="T36" s="222">
        <f t="shared" si="3"/>
        <v>154.83870967741936</v>
      </c>
      <c r="U36" s="222">
        <f t="shared" si="3"/>
        <v>114.30895912430354</v>
      </c>
      <c r="V36" s="222">
        <f t="shared" si="3"/>
        <v>183.89610389610388</v>
      </c>
      <c r="W36" s="222">
        <f t="shared" si="3"/>
        <v>112.26333743702104</v>
      </c>
      <c r="X36" s="222">
        <f t="shared" si="3"/>
        <v>106.02478808550877</v>
      </c>
      <c r="Y36" s="222">
        <f t="shared" si="3"/>
        <v>98.70615648761344</v>
      </c>
      <c r="Z36" s="222">
        <f t="shared" si="3"/>
        <v>113.30121662447948</v>
      </c>
      <c r="AA36" s="222">
        <f t="shared" si="3"/>
        <v>106.81343403503134</v>
      </c>
      <c r="AB36" s="222">
        <f t="shared" si="3"/>
        <v>115.11186015002808</v>
      </c>
      <c r="AC36" s="222">
        <f t="shared" si="3"/>
        <v>98.60242138620298</v>
      </c>
      <c r="AD36" s="222">
        <f t="shared" si="3"/>
        <v>85.09078899288866</v>
      </c>
      <c r="AE36" s="222">
        <f t="shared" si="3"/>
        <v>133.17880794701986</v>
      </c>
      <c r="AF36" s="222">
        <f t="shared" si="3"/>
        <v>105.36407669829072</v>
      </c>
      <c r="AG36" s="222">
        <f t="shared" si="3"/>
        <v>129.81577893472166</v>
      </c>
      <c r="AH36" s="222">
        <f t="shared" si="3"/>
        <v>103.2566979787273</v>
      </c>
      <c r="AI36" s="222">
        <f t="shared" si="3"/>
        <v>114.4989508910786</v>
      </c>
      <c r="AJ36" s="222">
        <f t="shared" si="3"/>
        <v>102.26907770718425</v>
      </c>
      <c r="AK36" s="222">
        <f t="shared" si="3"/>
        <v>100.98808485905259</v>
      </c>
      <c r="AL36" s="222">
        <f t="shared" si="3"/>
        <v>102.03642180386367</v>
      </c>
      <c r="AM36" s="222">
        <f t="shared" si="3"/>
        <v>68.25666030669211</v>
      </c>
      <c r="AN36" s="222">
        <f t="shared" si="3"/>
        <v>125.3096479791395</v>
      </c>
      <c r="AO36" s="222">
        <f t="shared" si="3"/>
        <v>115.69496402877697</v>
      </c>
      <c r="AP36" s="222">
        <f t="shared" si="3"/>
        <v>108.08956828306202</v>
      </c>
      <c r="AQ36" s="222">
        <f t="shared" si="3"/>
        <v>97.34573891203836</v>
      </c>
      <c r="AR36" s="222">
        <f t="shared" si="3"/>
        <v>130.3619503440024</v>
      </c>
      <c r="AS36" s="222">
        <f t="shared" si="3"/>
        <v>100.43623820635081</v>
      </c>
      <c r="AT36" s="222">
        <f t="shared" si="3"/>
        <v>136.0500826836759</v>
      </c>
      <c r="AU36" s="222">
        <f t="shared" si="3"/>
        <v>109.64008918144177</v>
      </c>
      <c r="AV36" s="222">
        <f t="shared" si="3"/>
        <v>122.50143047873354</v>
      </c>
      <c r="AW36" s="222">
        <f t="shared" si="3"/>
        <v>90.80614720949043</v>
      </c>
      <c r="AX36" s="222">
        <f t="shared" si="3"/>
        <v>122.75405306570232</v>
      </c>
      <c r="AY36" s="222">
        <f t="shared" si="3"/>
        <v>106.7795465291694</v>
      </c>
      <c r="AZ36" s="222">
        <f t="shared" si="3"/>
        <v>92.80418665503707</v>
      </c>
      <c r="BA36" s="222">
        <f t="shared" si="3"/>
        <v>125.72038420490928</v>
      </c>
      <c r="BB36" s="222">
        <f t="shared" si="3"/>
        <v>116.86377573368374</v>
      </c>
      <c r="BC36" s="222">
        <f t="shared" si="3"/>
        <v>122.58620689655173</v>
      </c>
      <c r="BD36" s="174">
        <f t="shared" si="3"/>
        <v>135.31746031746033</v>
      </c>
      <c r="BE36" s="264">
        <f t="shared" si="3"/>
        <v>103.18970121636184</v>
      </c>
      <c r="BF36" s="245"/>
      <c r="BG36" s="214" t="s">
        <v>125</v>
      </c>
    </row>
    <row r="37" spans="1:59" ht="13.5" thickBot="1">
      <c r="A37" s="245"/>
      <c r="B37" s="215" t="s">
        <v>122</v>
      </c>
      <c r="C37" s="128">
        <f>C35-C12</f>
        <v>-24152</v>
      </c>
      <c r="D37" s="128">
        <f aca="true" t="shared" si="4" ref="D37:BE37">D35-D12</f>
        <v>75332</v>
      </c>
      <c r="E37" s="177">
        <f>E35-E12</f>
        <v>508</v>
      </c>
      <c r="F37" s="194">
        <f t="shared" si="4"/>
        <v>41</v>
      </c>
      <c r="G37" s="194">
        <f t="shared" si="4"/>
        <v>1077</v>
      </c>
      <c r="H37" s="194">
        <f t="shared" si="4"/>
        <v>-196</v>
      </c>
      <c r="I37" s="194">
        <f t="shared" si="4"/>
        <v>1067</v>
      </c>
      <c r="J37" s="235">
        <f t="shared" si="4"/>
        <v>-2386</v>
      </c>
      <c r="K37" s="221">
        <f t="shared" si="4"/>
        <v>1740</v>
      </c>
      <c r="L37" s="235">
        <f t="shared" si="4"/>
        <v>2381</v>
      </c>
      <c r="M37" s="194">
        <f t="shared" si="4"/>
        <v>-74</v>
      </c>
      <c r="N37" s="221">
        <f t="shared" si="4"/>
        <v>-90</v>
      </c>
      <c r="O37" s="177">
        <f t="shared" si="4"/>
        <v>-482</v>
      </c>
      <c r="P37" s="221">
        <f t="shared" si="4"/>
        <v>74</v>
      </c>
      <c r="Q37" s="223">
        <f t="shared" si="4"/>
        <v>-303</v>
      </c>
      <c r="R37" s="223">
        <f t="shared" si="4"/>
        <v>554</v>
      </c>
      <c r="S37" s="223">
        <f t="shared" si="4"/>
        <v>240</v>
      </c>
      <c r="T37" s="223">
        <f t="shared" si="4"/>
        <v>68</v>
      </c>
      <c r="U37" s="223">
        <f t="shared" si="4"/>
        <v>2902</v>
      </c>
      <c r="V37" s="223">
        <f t="shared" si="4"/>
        <v>323</v>
      </c>
      <c r="W37" s="223">
        <f t="shared" si="4"/>
        <v>22612</v>
      </c>
      <c r="X37" s="223">
        <f t="shared" si="4"/>
        <v>1784</v>
      </c>
      <c r="Y37" s="223">
        <f t="shared" si="4"/>
        <v>-211</v>
      </c>
      <c r="Z37" s="223">
        <f t="shared" si="4"/>
        <v>6516</v>
      </c>
      <c r="AA37" s="223">
        <f t="shared" si="4"/>
        <v>424</v>
      </c>
      <c r="AB37" s="223">
        <f t="shared" si="4"/>
        <v>4573</v>
      </c>
      <c r="AC37" s="223">
        <f t="shared" si="4"/>
        <v>-172</v>
      </c>
      <c r="AD37" s="223">
        <f t="shared" si="4"/>
        <v>-21217</v>
      </c>
      <c r="AE37" s="223">
        <f t="shared" si="4"/>
        <v>1503</v>
      </c>
      <c r="AF37" s="223">
        <f t="shared" si="4"/>
        <v>2680</v>
      </c>
      <c r="AG37" s="223">
        <f t="shared" si="4"/>
        <v>1489</v>
      </c>
      <c r="AH37" s="223">
        <f t="shared" si="4"/>
        <v>2673</v>
      </c>
      <c r="AI37" s="223">
        <f t="shared" si="4"/>
        <v>5459</v>
      </c>
      <c r="AJ37" s="223">
        <f t="shared" si="4"/>
        <v>650</v>
      </c>
      <c r="AK37" s="223">
        <f t="shared" si="4"/>
        <v>204</v>
      </c>
      <c r="AL37" s="223">
        <f t="shared" si="4"/>
        <v>331</v>
      </c>
      <c r="AM37" s="223">
        <f t="shared" si="4"/>
        <v>-8984</v>
      </c>
      <c r="AN37" s="223">
        <f t="shared" si="4"/>
        <v>6212</v>
      </c>
      <c r="AO37" s="223">
        <f t="shared" si="4"/>
        <v>2727</v>
      </c>
      <c r="AP37" s="223">
        <f t="shared" si="4"/>
        <v>8880</v>
      </c>
      <c r="AQ37" s="223">
        <f t="shared" si="4"/>
        <v>-465</v>
      </c>
      <c r="AR37" s="223">
        <f t="shared" si="4"/>
        <v>2030</v>
      </c>
      <c r="AS37" s="226">
        <f t="shared" si="4"/>
        <v>86</v>
      </c>
      <c r="AT37" s="226">
        <f t="shared" si="4"/>
        <v>10682</v>
      </c>
      <c r="AU37" s="226">
        <f t="shared" si="4"/>
        <v>908</v>
      </c>
      <c r="AV37" s="226">
        <f t="shared" si="4"/>
        <v>4719</v>
      </c>
      <c r="AW37" s="226">
        <f t="shared" si="4"/>
        <v>-2387</v>
      </c>
      <c r="AX37" s="226">
        <f t="shared" si="4"/>
        <v>5600</v>
      </c>
      <c r="AY37" s="226">
        <f t="shared" si="4"/>
        <v>3011</v>
      </c>
      <c r="AZ37" s="226">
        <f t="shared" si="4"/>
        <v>-165</v>
      </c>
      <c r="BA37" s="226">
        <f t="shared" si="4"/>
        <v>1687</v>
      </c>
      <c r="BB37" s="226">
        <f t="shared" si="4"/>
        <v>3080</v>
      </c>
      <c r="BC37" s="226">
        <f t="shared" si="4"/>
        <v>524</v>
      </c>
      <c r="BD37" s="177">
        <f t="shared" si="4"/>
        <v>445</v>
      </c>
      <c r="BE37" s="265">
        <f t="shared" si="4"/>
        <v>51180</v>
      </c>
      <c r="BF37" s="245"/>
      <c r="BG37" s="215" t="s">
        <v>122</v>
      </c>
    </row>
    <row r="38" spans="1:59" ht="15.75" customHeight="1">
      <c r="A38" s="245"/>
      <c r="B38" s="143" t="s">
        <v>113</v>
      </c>
      <c r="C38" s="70">
        <f>C29+C35</f>
        <v>370783</v>
      </c>
      <c r="D38" s="70">
        <f aca="true" t="shared" si="5" ref="D38:BE38">D29+D35</f>
        <v>2329379</v>
      </c>
      <c r="E38" s="178">
        <f t="shared" si="5"/>
        <v>30901</v>
      </c>
      <c r="F38" s="195">
        <f t="shared" si="5"/>
        <v>9415</v>
      </c>
      <c r="G38" s="195">
        <f t="shared" si="5"/>
        <v>30635</v>
      </c>
      <c r="H38" s="195">
        <f t="shared" si="5"/>
        <v>2974</v>
      </c>
      <c r="I38" s="195">
        <f t="shared" si="5"/>
        <v>24560</v>
      </c>
      <c r="J38" s="195">
        <f t="shared" si="5"/>
        <v>106574</v>
      </c>
      <c r="K38" s="195">
        <f t="shared" si="5"/>
        <v>13903</v>
      </c>
      <c r="L38" s="195">
        <f t="shared" si="5"/>
        <v>14844</v>
      </c>
      <c r="M38" s="195">
        <f t="shared" si="5"/>
        <v>1328</v>
      </c>
      <c r="N38" s="195">
        <f t="shared" si="5"/>
        <v>152195</v>
      </c>
      <c r="O38" s="195">
        <f t="shared" si="5"/>
        <v>12478</v>
      </c>
      <c r="P38" s="195">
        <f t="shared" si="5"/>
        <v>1107</v>
      </c>
      <c r="Q38" s="195">
        <f t="shared" si="5"/>
        <v>5502</v>
      </c>
      <c r="R38" s="195">
        <f t="shared" si="5"/>
        <v>3421</v>
      </c>
      <c r="S38" s="195">
        <f t="shared" si="5"/>
        <v>1329</v>
      </c>
      <c r="T38" s="195">
        <f t="shared" si="5"/>
        <v>297</v>
      </c>
      <c r="U38" s="195">
        <f t="shared" si="5"/>
        <v>35780</v>
      </c>
      <c r="V38" s="195">
        <f t="shared" si="5"/>
        <v>1186</v>
      </c>
      <c r="W38" s="195">
        <f t="shared" si="5"/>
        <v>314665</v>
      </c>
      <c r="X38" s="195">
        <f t="shared" si="5"/>
        <v>48247</v>
      </c>
      <c r="Y38" s="195">
        <f t="shared" si="5"/>
        <v>24451</v>
      </c>
      <c r="Z38" s="195">
        <f t="shared" si="5"/>
        <v>81421</v>
      </c>
      <c r="AA38" s="195">
        <f t="shared" si="5"/>
        <v>10159</v>
      </c>
      <c r="AB38" s="195">
        <f t="shared" si="5"/>
        <v>54496</v>
      </c>
      <c r="AC38" s="195">
        <f t="shared" si="5"/>
        <v>19651</v>
      </c>
      <c r="AD38" s="195">
        <f t="shared" si="5"/>
        <v>250676</v>
      </c>
      <c r="AE38" s="195">
        <f t="shared" si="5"/>
        <v>13013</v>
      </c>
      <c r="AF38" s="195">
        <f t="shared" si="5"/>
        <v>92485</v>
      </c>
      <c r="AG38" s="207">
        <f t="shared" si="5"/>
        <v>9017</v>
      </c>
      <c r="AH38" s="178">
        <f t="shared" si="5"/>
        <v>149366</v>
      </c>
      <c r="AI38" s="207">
        <f t="shared" si="5"/>
        <v>62941</v>
      </c>
      <c r="AJ38" s="178">
        <f t="shared" si="5"/>
        <v>39291</v>
      </c>
      <c r="AK38" s="207">
        <f t="shared" si="5"/>
        <v>30402</v>
      </c>
      <c r="AL38" s="178">
        <f t="shared" si="5"/>
        <v>24147</v>
      </c>
      <c r="AM38" s="207">
        <f t="shared" si="5"/>
        <v>37253</v>
      </c>
      <c r="AN38" s="207">
        <f t="shared" si="5"/>
        <v>48359</v>
      </c>
      <c r="AO38" s="178">
        <f t="shared" si="5"/>
        <v>25506</v>
      </c>
      <c r="AP38" s="207">
        <f t="shared" si="5"/>
        <v>156786</v>
      </c>
      <c r="AQ38" s="178">
        <f t="shared" si="5"/>
        <v>25702</v>
      </c>
      <c r="AR38" s="207">
        <f t="shared" si="5"/>
        <v>12256</v>
      </c>
      <c r="AS38" s="178">
        <f t="shared" si="5"/>
        <v>28250</v>
      </c>
      <c r="AT38" s="207">
        <f t="shared" si="5"/>
        <v>57701</v>
      </c>
      <c r="AU38" s="178">
        <f t="shared" si="5"/>
        <v>13327</v>
      </c>
      <c r="AV38" s="207">
        <f t="shared" si="5"/>
        <v>38256</v>
      </c>
      <c r="AW38" s="178">
        <f t="shared" si="5"/>
        <v>42250</v>
      </c>
      <c r="AX38" s="207">
        <f t="shared" si="5"/>
        <v>47652</v>
      </c>
      <c r="AY38" s="178">
        <f t="shared" si="5"/>
        <v>71817</v>
      </c>
      <c r="AZ38" s="195">
        <f t="shared" si="5"/>
        <v>3274</v>
      </c>
      <c r="BA38" s="207">
        <f t="shared" si="5"/>
        <v>12557</v>
      </c>
      <c r="BB38" s="195">
        <f t="shared" si="5"/>
        <v>29680</v>
      </c>
      <c r="BC38" s="207">
        <f t="shared" si="5"/>
        <v>3619</v>
      </c>
      <c r="BD38" s="195">
        <f t="shared" si="5"/>
        <v>2277</v>
      </c>
      <c r="BE38" s="266">
        <f t="shared" si="5"/>
        <v>2700162</v>
      </c>
      <c r="BF38" s="245"/>
      <c r="BG38" s="143" t="s">
        <v>113</v>
      </c>
    </row>
    <row r="39" spans="1:59" ht="12.75">
      <c r="A39" s="245"/>
      <c r="B39" s="140" t="s">
        <v>121</v>
      </c>
      <c r="C39" s="71">
        <f>C38/C13*100</f>
        <v>87.6584567810755</v>
      </c>
      <c r="D39" s="71">
        <f aca="true" t="shared" si="6" ref="D39:BE39">D38/D13*100</f>
        <v>103.21340696375533</v>
      </c>
      <c r="E39" s="182">
        <f t="shared" si="6"/>
        <v>101.95321521660232</v>
      </c>
      <c r="F39" s="196">
        <f t="shared" si="6"/>
        <v>106.96432628947967</v>
      </c>
      <c r="G39" s="196">
        <f t="shared" si="6"/>
        <v>81.40678146258503</v>
      </c>
      <c r="H39" s="196">
        <f t="shared" si="6"/>
        <v>99.76517946997652</v>
      </c>
      <c r="I39" s="196">
        <f t="shared" si="6"/>
        <v>119.88675192814604</v>
      </c>
      <c r="J39" s="196">
        <f t="shared" si="6"/>
        <v>92.1243030643558</v>
      </c>
      <c r="K39" s="196">
        <f t="shared" si="6"/>
        <v>107.42543656312779</v>
      </c>
      <c r="L39" s="196">
        <f t="shared" si="6"/>
        <v>129.0782608695652</v>
      </c>
      <c r="M39" s="196">
        <f t="shared" si="6"/>
        <v>92.35048678720446</v>
      </c>
      <c r="N39" s="196">
        <f t="shared" si="6"/>
        <v>103.3680621587112</v>
      </c>
      <c r="O39" s="196">
        <f t="shared" si="6"/>
        <v>107.0797219600103</v>
      </c>
      <c r="P39" s="196">
        <f t="shared" si="6"/>
        <v>116.28151260504202</v>
      </c>
      <c r="Q39" s="196">
        <f t="shared" si="6"/>
        <v>85.88822978457696</v>
      </c>
      <c r="R39" s="196">
        <f t="shared" si="6"/>
        <v>110.56884292178411</v>
      </c>
      <c r="S39" s="196">
        <f t="shared" si="6"/>
        <v>128.28185328185327</v>
      </c>
      <c r="T39" s="196">
        <f t="shared" si="6"/>
        <v>123.23651452282158</v>
      </c>
      <c r="U39" s="196">
        <f t="shared" si="6"/>
        <v>105.93634344929681</v>
      </c>
      <c r="V39" s="196">
        <f t="shared" si="6"/>
        <v>163.13617606602475</v>
      </c>
      <c r="W39" s="196">
        <f t="shared" si="6"/>
        <v>105.80460117954821</v>
      </c>
      <c r="X39" s="196">
        <f t="shared" si="6"/>
        <v>105.20955994592</v>
      </c>
      <c r="Y39" s="196">
        <f t="shared" si="6"/>
        <v>97.03547900627034</v>
      </c>
      <c r="Z39" s="196">
        <f t="shared" si="6"/>
        <v>115.1836238116795</v>
      </c>
      <c r="AA39" s="196">
        <f t="shared" si="6"/>
        <v>104.58101708873791</v>
      </c>
      <c r="AB39" s="196">
        <f t="shared" si="6"/>
        <v>107.90432440994773</v>
      </c>
      <c r="AC39" s="196">
        <f t="shared" si="6"/>
        <v>98.76363270844851</v>
      </c>
      <c r="AD39" s="196">
        <f t="shared" si="6"/>
        <v>93.0863665733362</v>
      </c>
      <c r="AE39" s="196">
        <f t="shared" si="6"/>
        <v>110.10237752770962</v>
      </c>
      <c r="AF39" s="196">
        <f t="shared" si="6"/>
        <v>100.31781499479347</v>
      </c>
      <c r="AG39" s="208">
        <f t="shared" si="6"/>
        <v>118.44213844739262</v>
      </c>
      <c r="AH39" s="182">
        <f t="shared" si="6"/>
        <v>103.30384745727545</v>
      </c>
      <c r="AI39" s="208">
        <f t="shared" si="6"/>
        <v>100.26763098784511</v>
      </c>
      <c r="AJ39" s="182">
        <f t="shared" si="6"/>
        <v>103.86475984033414</v>
      </c>
      <c r="AK39" s="208">
        <f t="shared" si="6"/>
        <v>97.03798276412384</v>
      </c>
      <c r="AL39" s="182">
        <f t="shared" si="6"/>
        <v>98.33842394624313</v>
      </c>
      <c r="AM39" s="208">
        <f t="shared" si="6"/>
        <v>81.06408443042106</v>
      </c>
      <c r="AN39" s="208">
        <f t="shared" si="6"/>
        <v>119.4845946680503</v>
      </c>
      <c r="AO39" s="182">
        <f t="shared" si="6"/>
        <v>112.81847133757962</v>
      </c>
      <c r="AP39" s="208">
        <f t="shared" si="6"/>
        <v>106.13800526675648</v>
      </c>
      <c r="AQ39" s="182">
        <f t="shared" si="6"/>
        <v>98.80444393188021</v>
      </c>
      <c r="AR39" s="208">
        <f t="shared" si="6"/>
        <v>116.2587744261051</v>
      </c>
      <c r="AS39" s="182">
        <f t="shared" si="6"/>
        <v>97.27961432506888</v>
      </c>
      <c r="AT39" s="208">
        <f t="shared" si="6"/>
        <v>128.24439357233348</v>
      </c>
      <c r="AU39" s="182">
        <f t="shared" si="6"/>
        <v>108.65878516102731</v>
      </c>
      <c r="AV39" s="208">
        <f t="shared" si="6"/>
        <v>107.30995792426367</v>
      </c>
      <c r="AW39" s="182">
        <f t="shared" si="6"/>
        <v>93.31654739818005</v>
      </c>
      <c r="AX39" s="208">
        <f t="shared" si="6"/>
        <v>133.83889450623525</v>
      </c>
      <c r="AY39" s="182">
        <f t="shared" si="6"/>
        <v>107.97925124041498</v>
      </c>
      <c r="AZ39" s="196">
        <f t="shared" si="6"/>
        <v>97.70217845419278</v>
      </c>
      <c r="BA39" s="208">
        <f t="shared" si="6"/>
        <v>113.5968880043423</v>
      </c>
      <c r="BB39" s="196">
        <f t="shared" si="6"/>
        <v>112.22020568663036</v>
      </c>
      <c r="BC39" s="208">
        <f t="shared" si="6"/>
        <v>116.59149484536083</v>
      </c>
      <c r="BD39" s="188">
        <f t="shared" si="6"/>
        <v>108.32540437678402</v>
      </c>
      <c r="BE39" s="182">
        <f t="shared" si="6"/>
        <v>100.75821605967215</v>
      </c>
      <c r="BF39" s="245"/>
      <c r="BG39" s="140" t="s">
        <v>125</v>
      </c>
    </row>
    <row r="40" spans="1:59" ht="13.5" thickBot="1">
      <c r="A40" s="245"/>
      <c r="B40" s="141" t="s">
        <v>122</v>
      </c>
      <c r="C40" s="72">
        <f>C38-C13</f>
        <v>-52203</v>
      </c>
      <c r="D40" s="72">
        <f aca="true" t="shared" si="7" ref="D40:BE40">D38-D13</f>
        <v>72522</v>
      </c>
      <c r="E40" s="179">
        <f t="shared" si="7"/>
        <v>592</v>
      </c>
      <c r="F40" s="197">
        <f t="shared" si="7"/>
        <v>613</v>
      </c>
      <c r="G40" s="197">
        <f t="shared" si="7"/>
        <v>-6997</v>
      </c>
      <c r="H40" s="197">
        <f t="shared" si="7"/>
        <v>-7</v>
      </c>
      <c r="I40" s="197">
        <f t="shared" si="7"/>
        <v>4074</v>
      </c>
      <c r="J40" s="197">
        <f t="shared" si="7"/>
        <v>-9111</v>
      </c>
      <c r="K40" s="197">
        <f t="shared" si="7"/>
        <v>961</v>
      </c>
      <c r="L40" s="197">
        <f t="shared" si="7"/>
        <v>3344</v>
      </c>
      <c r="M40" s="197">
        <f t="shared" si="7"/>
        <v>-110</v>
      </c>
      <c r="N40" s="197">
        <f t="shared" si="7"/>
        <v>4959</v>
      </c>
      <c r="O40" s="197">
        <f t="shared" si="7"/>
        <v>825</v>
      </c>
      <c r="P40" s="197">
        <f t="shared" si="7"/>
        <v>155</v>
      </c>
      <c r="Q40" s="197">
        <f t="shared" si="7"/>
        <v>-904</v>
      </c>
      <c r="R40" s="197">
        <f t="shared" si="7"/>
        <v>327</v>
      </c>
      <c r="S40" s="197">
        <f t="shared" si="7"/>
        <v>293</v>
      </c>
      <c r="T40" s="197">
        <f t="shared" si="7"/>
        <v>56</v>
      </c>
      <c r="U40" s="197">
        <f t="shared" si="7"/>
        <v>2005</v>
      </c>
      <c r="V40" s="197">
        <f t="shared" si="7"/>
        <v>459</v>
      </c>
      <c r="W40" s="197">
        <f t="shared" si="7"/>
        <v>17263</v>
      </c>
      <c r="X40" s="197">
        <f t="shared" si="7"/>
        <v>2389</v>
      </c>
      <c r="Y40" s="197">
        <f t="shared" si="7"/>
        <v>-747</v>
      </c>
      <c r="Z40" s="197">
        <f t="shared" si="7"/>
        <v>10733</v>
      </c>
      <c r="AA40" s="197">
        <f t="shared" si="7"/>
        <v>445</v>
      </c>
      <c r="AB40" s="197">
        <f t="shared" si="7"/>
        <v>3992</v>
      </c>
      <c r="AC40" s="197">
        <f t="shared" si="7"/>
        <v>-246</v>
      </c>
      <c r="AD40" s="197">
        <f t="shared" si="7"/>
        <v>-18618</v>
      </c>
      <c r="AE40" s="197">
        <f t="shared" si="7"/>
        <v>1194</v>
      </c>
      <c r="AF40" s="197">
        <f t="shared" si="7"/>
        <v>293</v>
      </c>
      <c r="AG40" s="209">
        <f t="shared" si="7"/>
        <v>1404</v>
      </c>
      <c r="AH40" s="179">
        <f t="shared" si="7"/>
        <v>4777</v>
      </c>
      <c r="AI40" s="209">
        <f t="shared" si="7"/>
        <v>168</v>
      </c>
      <c r="AJ40" s="179">
        <f t="shared" si="7"/>
        <v>1462</v>
      </c>
      <c r="AK40" s="209">
        <f t="shared" si="7"/>
        <v>-928</v>
      </c>
      <c r="AL40" s="179">
        <f t="shared" si="7"/>
        <v>-408</v>
      </c>
      <c r="AM40" s="209">
        <f t="shared" si="7"/>
        <v>-8702</v>
      </c>
      <c r="AN40" s="209">
        <f t="shared" si="7"/>
        <v>7886</v>
      </c>
      <c r="AO40" s="179">
        <f t="shared" si="7"/>
        <v>2898</v>
      </c>
      <c r="AP40" s="209">
        <f t="shared" si="7"/>
        <v>9067</v>
      </c>
      <c r="AQ40" s="179">
        <f t="shared" si="7"/>
        <v>-311</v>
      </c>
      <c r="AR40" s="209">
        <f t="shared" si="7"/>
        <v>1714</v>
      </c>
      <c r="AS40" s="179">
        <f t="shared" si="7"/>
        <v>-790</v>
      </c>
      <c r="AT40" s="209">
        <f t="shared" si="7"/>
        <v>12708</v>
      </c>
      <c r="AU40" s="179">
        <f t="shared" si="7"/>
        <v>1062</v>
      </c>
      <c r="AV40" s="209">
        <f t="shared" si="7"/>
        <v>2606</v>
      </c>
      <c r="AW40" s="179">
        <f t="shared" si="7"/>
        <v>-3026</v>
      </c>
      <c r="AX40" s="209">
        <f t="shared" si="7"/>
        <v>12048</v>
      </c>
      <c r="AY40" s="179">
        <f t="shared" si="7"/>
        <v>5307</v>
      </c>
      <c r="AZ40" s="197">
        <f t="shared" si="7"/>
        <v>-77</v>
      </c>
      <c r="BA40" s="209">
        <f t="shared" si="7"/>
        <v>1503</v>
      </c>
      <c r="BB40" s="197">
        <f t="shared" si="7"/>
        <v>3232</v>
      </c>
      <c r="BC40" s="209">
        <f t="shared" si="7"/>
        <v>515</v>
      </c>
      <c r="BD40" s="197">
        <f t="shared" si="7"/>
        <v>175</v>
      </c>
      <c r="BE40" s="267">
        <f t="shared" si="7"/>
        <v>20319</v>
      </c>
      <c r="BF40" s="245"/>
      <c r="BG40" s="141" t="s">
        <v>122</v>
      </c>
    </row>
    <row r="41" spans="1:59" ht="12.75">
      <c r="A41" s="246"/>
      <c r="B41" s="137">
        <v>7</v>
      </c>
      <c r="C41" s="130">
        <v>56595</v>
      </c>
      <c r="D41" s="88">
        <f>BE41-C41</f>
        <v>547904</v>
      </c>
      <c r="E41" s="146">
        <v>7208</v>
      </c>
      <c r="F41" s="36">
        <v>2169</v>
      </c>
      <c r="G41" s="36">
        <v>11547</v>
      </c>
      <c r="H41" s="36">
        <v>1318</v>
      </c>
      <c r="I41" s="36">
        <v>7226</v>
      </c>
      <c r="J41" s="202">
        <v>16942</v>
      </c>
      <c r="K41" s="36">
        <v>1094</v>
      </c>
      <c r="L41" s="36">
        <v>3198</v>
      </c>
      <c r="M41" s="36">
        <v>215</v>
      </c>
      <c r="N41" s="202">
        <v>19573</v>
      </c>
      <c r="O41" s="36">
        <v>818</v>
      </c>
      <c r="P41" s="36">
        <v>441</v>
      </c>
      <c r="Q41" s="36">
        <v>1794</v>
      </c>
      <c r="R41" s="36">
        <v>1200</v>
      </c>
      <c r="S41" s="36">
        <v>247</v>
      </c>
      <c r="T41" s="36">
        <v>24</v>
      </c>
      <c r="U41" s="36">
        <v>7874</v>
      </c>
      <c r="V41" s="36">
        <v>306</v>
      </c>
      <c r="W41" s="202">
        <v>66138</v>
      </c>
      <c r="X41" s="204">
        <v>15070</v>
      </c>
      <c r="Y41" s="36">
        <v>5765</v>
      </c>
      <c r="Z41" s="36">
        <v>20055</v>
      </c>
      <c r="AA41" s="36">
        <v>2670</v>
      </c>
      <c r="AB41" s="204">
        <v>9499</v>
      </c>
      <c r="AC41" s="36">
        <v>5349</v>
      </c>
      <c r="AD41" s="202">
        <v>39729</v>
      </c>
      <c r="AE41" s="36">
        <v>2384</v>
      </c>
      <c r="AF41" s="36">
        <v>19257</v>
      </c>
      <c r="AG41" s="35">
        <v>1090</v>
      </c>
      <c r="AH41" s="151">
        <v>30739</v>
      </c>
      <c r="AI41" s="131">
        <v>22789</v>
      </c>
      <c r="AJ41" s="146">
        <v>11690</v>
      </c>
      <c r="AK41" s="35">
        <v>7027</v>
      </c>
      <c r="AL41" s="146">
        <v>8016</v>
      </c>
      <c r="AM41" s="35">
        <v>6926</v>
      </c>
      <c r="AN41" s="35">
        <v>12675</v>
      </c>
      <c r="AO41" s="146">
        <v>8238</v>
      </c>
      <c r="AP41" s="131">
        <v>50504</v>
      </c>
      <c r="AQ41" s="146">
        <v>6424</v>
      </c>
      <c r="AR41" s="35">
        <v>6009</v>
      </c>
      <c r="AS41" s="146">
        <v>7818</v>
      </c>
      <c r="AT41" s="35">
        <v>21367</v>
      </c>
      <c r="AU41" s="146">
        <v>4991</v>
      </c>
      <c r="AV41" s="35">
        <v>11761</v>
      </c>
      <c r="AW41" s="146">
        <v>8270</v>
      </c>
      <c r="AX41" s="35">
        <v>16364</v>
      </c>
      <c r="AY41" s="146">
        <v>17437</v>
      </c>
      <c r="AZ41" s="36">
        <v>861</v>
      </c>
      <c r="BA41" s="35">
        <v>2283</v>
      </c>
      <c r="BB41" s="36">
        <v>13317</v>
      </c>
      <c r="BC41" s="35">
        <v>1608</v>
      </c>
      <c r="BD41" s="36">
        <v>590</v>
      </c>
      <c r="BE41" s="262">
        <v>604499</v>
      </c>
      <c r="BF41" s="246"/>
      <c r="BG41" s="137">
        <v>7</v>
      </c>
    </row>
    <row r="42" spans="1:59" ht="12.75">
      <c r="A42" s="246"/>
      <c r="B42" s="92">
        <v>8</v>
      </c>
      <c r="C42" s="130">
        <v>60938</v>
      </c>
      <c r="D42" s="89">
        <f>BE42-C42</f>
        <v>593514</v>
      </c>
      <c r="E42" s="146">
        <v>6386</v>
      </c>
      <c r="F42" s="36">
        <v>2400</v>
      </c>
      <c r="G42" s="36">
        <v>6104</v>
      </c>
      <c r="H42" s="36">
        <v>1059</v>
      </c>
      <c r="I42" s="36">
        <v>4244</v>
      </c>
      <c r="J42" s="202">
        <v>23530</v>
      </c>
      <c r="K42" s="36">
        <v>6672</v>
      </c>
      <c r="L42" s="36">
        <v>3013</v>
      </c>
      <c r="M42" s="36">
        <v>204</v>
      </c>
      <c r="N42" s="202">
        <v>40499</v>
      </c>
      <c r="O42" s="36">
        <v>1357</v>
      </c>
      <c r="P42" s="36">
        <v>370</v>
      </c>
      <c r="Q42" s="36">
        <v>1636</v>
      </c>
      <c r="R42" s="36">
        <v>1194</v>
      </c>
      <c r="S42" s="36">
        <v>431</v>
      </c>
      <c r="T42" s="36">
        <v>33</v>
      </c>
      <c r="U42" s="36">
        <v>8020</v>
      </c>
      <c r="V42" s="36">
        <v>452</v>
      </c>
      <c r="W42" s="202">
        <v>78416</v>
      </c>
      <c r="X42" s="204">
        <v>17024</v>
      </c>
      <c r="Y42" s="36">
        <v>4709</v>
      </c>
      <c r="Z42" s="36">
        <v>25712</v>
      </c>
      <c r="AA42" s="36">
        <v>3479</v>
      </c>
      <c r="AB42" s="204">
        <v>11480</v>
      </c>
      <c r="AC42" s="36">
        <v>6352</v>
      </c>
      <c r="AD42" s="202">
        <v>42564</v>
      </c>
      <c r="AE42" s="36">
        <v>2551</v>
      </c>
      <c r="AF42" s="36">
        <v>23556</v>
      </c>
      <c r="AG42" s="35">
        <v>1079</v>
      </c>
      <c r="AH42" s="151">
        <v>31082</v>
      </c>
      <c r="AI42" s="131">
        <v>31687</v>
      </c>
      <c r="AJ42" s="146">
        <v>7299</v>
      </c>
      <c r="AK42" s="35">
        <v>6232</v>
      </c>
      <c r="AL42" s="146">
        <v>8357</v>
      </c>
      <c r="AM42" s="35">
        <v>6967</v>
      </c>
      <c r="AN42" s="35">
        <v>10382</v>
      </c>
      <c r="AO42" s="146">
        <v>7816</v>
      </c>
      <c r="AP42" s="131">
        <v>40729</v>
      </c>
      <c r="AQ42" s="146">
        <v>7744</v>
      </c>
      <c r="AR42" s="35">
        <v>3172</v>
      </c>
      <c r="AS42" s="146">
        <v>7240</v>
      </c>
      <c r="AT42" s="35">
        <v>19408</v>
      </c>
      <c r="AU42" s="146">
        <v>3369</v>
      </c>
      <c r="AV42" s="35">
        <v>12503</v>
      </c>
      <c r="AW42" s="146">
        <v>10699</v>
      </c>
      <c r="AX42" s="35">
        <v>16158</v>
      </c>
      <c r="AY42" s="146">
        <v>19776</v>
      </c>
      <c r="AZ42" s="36">
        <v>559</v>
      </c>
      <c r="BA42" s="35">
        <v>4390</v>
      </c>
      <c r="BB42" s="36">
        <v>10872</v>
      </c>
      <c r="BC42" s="35">
        <v>1687</v>
      </c>
      <c r="BD42" s="36">
        <v>860</v>
      </c>
      <c r="BE42" s="262">
        <v>654452</v>
      </c>
      <c r="BF42" s="246"/>
      <c r="BG42" s="92">
        <v>8</v>
      </c>
    </row>
    <row r="43" spans="1:59" ht="12.75">
      <c r="A43" s="246"/>
      <c r="B43" s="142">
        <v>9</v>
      </c>
      <c r="C43" s="129">
        <v>73822</v>
      </c>
      <c r="D43" s="232">
        <f>BE43-C43</f>
        <v>517275</v>
      </c>
      <c r="E43" s="147">
        <v>6276</v>
      </c>
      <c r="F43" s="13">
        <v>2410</v>
      </c>
      <c r="G43" s="13">
        <v>6773</v>
      </c>
      <c r="H43" s="13">
        <v>574</v>
      </c>
      <c r="I43" s="13">
        <v>4592</v>
      </c>
      <c r="J43" s="203">
        <v>17544</v>
      </c>
      <c r="K43" s="13">
        <v>3476</v>
      </c>
      <c r="L43" s="13">
        <v>2886</v>
      </c>
      <c r="M43" s="13">
        <v>445</v>
      </c>
      <c r="N43" s="203">
        <v>20553</v>
      </c>
      <c r="O43" s="13">
        <v>5899</v>
      </c>
      <c r="P43" s="13">
        <v>216</v>
      </c>
      <c r="Q43" s="13">
        <v>1063</v>
      </c>
      <c r="R43" s="13">
        <v>814</v>
      </c>
      <c r="S43" s="13">
        <v>191</v>
      </c>
      <c r="T43" s="13">
        <v>35</v>
      </c>
      <c r="U43" s="13">
        <v>7543</v>
      </c>
      <c r="V43" s="13">
        <v>324</v>
      </c>
      <c r="W43" s="203">
        <v>68866</v>
      </c>
      <c r="X43" s="205">
        <v>11451</v>
      </c>
      <c r="Y43" s="13">
        <v>7029</v>
      </c>
      <c r="Z43" s="13">
        <v>19276</v>
      </c>
      <c r="AA43" s="13">
        <v>2581</v>
      </c>
      <c r="AB43" s="205">
        <v>10708</v>
      </c>
      <c r="AC43" s="13">
        <v>5144</v>
      </c>
      <c r="AD43" s="203">
        <v>33432</v>
      </c>
      <c r="AE43" s="13">
        <v>1770</v>
      </c>
      <c r="AF43" s="13">
        <v>18941</v>
      </c>
      <c r="AG43" s="12">
        <v>1941</v>
      </c>
      <c r="AH43" s="152">
        <v>31682</v>
      </c>
      <c r="AI43" s="132">
        <v>20010</v>
      </c>
      <c r="AJ43" s="147">
        <v>8852</v>
      </c>
      <c r="AK43" s="12">
        <v>6516</v>
      </c>
      <c r="AL43" s="147">
        <v>5680</v>
      </c>
      <c r="AM43" s="12">
        <v>6083</v>
      </c>
      <c r="AN43" s="12">
        <v>9130</v>
      </c>
      <c r="AO43" s="147">
        <v>10358</v>
      </c>
      <c r="AP43" s="132">
        <v>51790</v>
      </c>
      <c r="AQ43" s="147">
        <v>8741</v>
      </c>
      <c r="AR43" s="12">
        <v>3808</v>
      </c>
      <c r="AS43" s="147">
        <v>7788</v>
      </c>
      <c r="AT43" s="12">
        <v>16812</v>
      </c>
      <c r="AU43" s="147">
        <v>3798</v>
      </c>
      <c r="AV43" s="12">
        <v>8536</v>
      </c>
      <c r="AW43" s="147">
        <v>10896</v>
      </c>
      <c r="AX43" s="12">
        <v>12862</v>
      </c>
      <c r="AY43" s="147">
        <v>14897</v>
      </c>
      <c r="AZ43" s="13">
        <v>914</v>
      </c>
      <c r="BA43" s="12">
        <v>2629</v>
      </c>
      <c r="BB43" s="13">
        <v>10798</v>
      </c>
      <c r="BC43" s="12">
        <v>1358</v>
      </c>
      <c r="BD43" s="13">
        <v>584</v>
      </c>
      <c r="BE43" s="262">
        <v>591097</v>
      </c>
      <c r="BF43" s="246"/>
      <c r="BG43" s="142">
        <v>9</v>
      </c>
    </row>
    <row r="44" spans="1:59" ht="12.75">
      <c r="A44" s="246"/>
      <c r="B44" s="94" t="s">
        <v>110</v>
      </c>
      <c r="C44" s="228">
        <f aca="true" t="shared" si="8" ref="C44:I44">SUM(C41:C43)</f>
        <v>191355</v>
      </c>
      <c r="D44" s="228">
        <f t="shared" si="8"/>
        <v>1658693</v>
      </c>
      <c r="E44" s="183">
        <f t="shared" si="8"/>
        <v>19870</v>
      </c>
      <c r="F44" s="198">
        <f t="shared" si="8"/>
        <v>6979</v>
      </c>
      <c r="G44" s="198">
        <f t="shared" si="8"/>
        <v>24424</v>
      </c>
      <c r="H44" s="198">
        <f t="shared" si="8"/>
        <v>2951</v>
      </c>
      <c r="I44" s="198">
        <f t="shared" si="8"/>
        <v>16062</v>
      </c>
      <c r="J44" s="198">
        <f aca="true" t="shared" si="9" ref="J44:BD44">SUM(J41:J43)</f>
        <v>58016</v>
      </c>
      <c r="K44" s="198">
        <f t="shared" si="9"/>
        <v>11242</v>
      </c>
      <c r="L44" s="198">
        <f t="shared" si="9"/>
        <v>9097</v>
      </c>
      <c r="M44" s="198">
        <f t="shared" si="9"/>
        <v>864</v>
      </c>
      <c r="N44" s="198">
        <f t="shared" si="9"/>
        <v>80625</v>
      </c>
      <c r="O44" s="198">
        <f t="shared" si="9"/>
        <v>8074</v>
      </c>
      <c r="P44" s="198">
        <f t="shared" si="9"/>
        <v>1027</v>
      </c>
      <c r="Q44" s="198">
        <f t="shared" si="9"/>
        <v>4493</v>
      </c>
      <c r="R44" s="198">
        <f t="shared" si="9"/>
        <v>3208</v>
      </c>
      <c r="S44" s="198">
        <f t="shared" si="9"/>
        <v>869</v>
      </c>
      <c r="T44" s="198">
        <f t="shared" si="9"/>
        <v>92</v>
      </c>
      <c r="U44" s="198">
        <f t="shared" si="9"/>
        <v>23437</v>
      </c>
      <c r="V44" s="198">
        <f t="shared" si="9"/>
        <v>1082</v>
      </c>
      <c r="W44" s="198">
        <f t="shared" si="9"/>
        <v>213420</v>
      </c>
      <c r="X44" s="198">
        <f t="shared" si="9"/>
        <v>43545</v>
      </c>
      <c r="Y44" s="198">
        <f t="shared" si="9"/>
        <v>17503</v>
      </c>
      <c r="Z44" s="198">
        <f t="shared" si="9"/>
        <v>65043</v>
      </c>
      <c r="AA44" s="198">
        <f t="shared" si="9"/>
        <v>8730</v>
      </c>
      <c r="AB44" s="198">
        <f t="shared" si="9"/>
        <v>31687</v>
      </c>
      <c r="AC44" s="198">
        <f t="shared" si="9"/>
        <v>16845</v>
      </c>
      <c r="AD44" s="198">
        <f t="shared" si="9"/>
        <v>115725</v>
      </c>
      <c r="AE44" s="198">
        <f t="shared" si="9"/>
        <v>6705</v>
      </c>
      <c r="AF44" s="198">
        <f t="shared" si="9"/>
        <v>61754</v>
      </c>
      <c r="AG44" s="210">
        <f t="shared" si="9"/>
        <v>4110</v>
      </c>
      <c r="AH44" s="183">
        <f t="shared" si="9"/>
        <v>93503</v>
      </c>
      <c r="AI44" s="210">
        <f t="shared" si="9"/>
        <v>74486</v>
      </c>
      <c r="AJ44" s="183">
        <f t="shared" si="9"/>
        <v>27841</v>
      </c>
      <c r="AK44" s="210">
        <f t="shared" si="9"/>
        <v>19775</v>
      </c>
      <c r="AL44" s="183">
        <f t="shared" si="9"/>
        <v>22053</v>
      </c>
      <c r="AM44" s="210">
        <f t="shared" si="9"/>
        <v>19976</v>
      </c>
      <c r="AN44" s="210">
        <f t="shared" si="9"/>
        <v>32187</v>
      </c>
      <c r="AO44" s="183">
        <f t="shared" si="9"/>
        <v>26412</v>
      </c>
      <c r="AP44" s="210">
        <f t="shared" si="9"/>
        <v>143023</v>
      </c>
      <c r="AQ44" s="183">
        <f t="shared" si="9"/>
        <v>22909</v>
      </c>
      <c r="AR44" s="210">
        <f t="shared" si="9"/>
        <v>12989</v>
      </c>
      <c r="AS44" s="183">
        <f t="shared" si="9"/>
        <v>22846</v>
      </c>
      <c r="AT44" s="210">
        <f t="shared" si="9"/>
        <v>57587</v>
      </c>
      <c r="AU44" s="183">
        <f t="shared" si="9"/>
        <v>12158</v>
      </c>
      <c r="AV44" s="210">
        <f t="shared" si="9"/>
        <v>32800</v>
      </c>
      <c r="AW44" s="183">
        <f t="shared" si="9"/>
        <v>29865</v>
      </c>
      <c r="AX44" s="210">
        <f t="shared" si="9"/>
        <v>45384</v>
      </c>
      <c r="AY44" s="183">
        <f t="shared" si="9"/>
        <v>52110</v>
      </c>
      <c r="AZ44" s="198">
        <f t="shared" si="9"/>
        <v>2334</v>
      </c>
      <c r="BA44" s="210">
        <f t="shared" si="9"/>
        <v>9302</v>
      </c>
      <c r="BB44" s="198">
        <f t="shared" si="9"/>
        <v>34987</v>
      </c>
      <c r="BC44" s="210">
        <f t="shared" si="9"/>
        <v>4653</v>
      </c>
      <c r="BD44" s="189">
        <f t="shared" si="9"/>
        <v>2034</v>
      </c>
      <c r="BE44" s="268">
        <f>SUM(BE41:BE43)</f>
        <v>1850048</v>
      </c>
      <c r="BF44" s="246"/>
      <c r="BG44" s="94" t="s">
        <v>110</v>
      </c>
    </row>
    <row r="45" spans="1:59" ht="12.75">
      <c r="A45" s="246"/>
      <c r="B45" s="214" t="s">
        <v>125</v>
      </c>
      <c r="C45" s="133">
        <f>C44/C17*100</f>
        <v>94.32302141251625</v>
      </c>
      <c r="D45" s="133">
        <f aca="true" t="shared" si="10" ref="D45:K45">D44/D17*100</f>
        <v>106.11370278057844</v>
      </c>
      <c r="E45" s="184">
        <f t="shared" si="10"/>
        <v>100.97570891350746</v>
      </c>
      <c r="F45" s="199">
        <f t="shared" si="10"/>
        <v>133.79984662576686</v>
      </c>
      <c r="G45" s="199">
        <f t="shared" si="10"/>
        <v>92.68015026752173</v>
      </c>
      <c r="H45" s="199">
        <f t="shared" si="10"/>
        <v>120.7941056078592</v>
      </c>
      <c r="I45" s="199">
        <f t="shared" si="10"/>
        <v>104.18369332554971</v>
      </c>
      <c r="J45" s="199">
        <f t="shared" si="10"/>
        <v>89.77886445582706</v>
      </c>
      <c r="K45" s="199">
        <f t="shared" si="10"/>
        <v>141.40880503144655</v>
      </c>
      <c r="L45" s="199">
        <f aca="true" t="shared" si="11" ref="L45:BE45">L44/L17*100</f>
        <v>119.44590336134453</v>
      </c>
      <c r="M45" s="199">
        <f t="shared" si="11"/>
        <v>85.29121421520237</v>
      </c>
      <c r="N45" s="199">
        <f t="shared" si="11"/>
        <v>106.40193206112916</v>
      </c>
      <c r="O45" s="199">
        <f t="shared" si="11"/>
        <v>166.99069286452948</v>
      </c>
      <c r="P45" s="199">
        <f t="shared" si="11"/>
        <v>123.58604091456078</v>
      </c>
      <c r="Q45" s="199">
        <f t="shared" si="11"/>
        <v>79.49398443029017</v>
      </c>
      <c r="R45" s="199">
        <f t="shared" si="11"/>
        <v>157.95174790743476</v>
      </c>
      <c r="S45" s="199">
        <f t="shared" si="11"/>
        <v>104.6987951807229</v>
      </c>
      <c r="T45" s="199">
        <f t="shared" si="11"/>
        <v>43.60189573459716</v>
      </c>
      <c r="U45" s="199">
        <f t="shared" si="11"/>
        <v>111.58350790325653</v>
      </c>
      <c r="V45" s="199">
        <f t="shared" si="11"/>
        <v>82.15641609719059</v>
      </c>
      <c r="W45" s="199">
        <f t="shared" si="11"/>
        <v>103.33507640462496</v>
      </c>
      <c r="X45" s="199">
        <f t="shared" si="11"/>
        <v>123.04323255156824</v>
      </c>
      <c r="Y45" s="199">
        <f t="shared" si="11"/>
        <v>83.53059081798224</v>
      </c>
      <c r="Z45" s="199">
        <f t="shared" si="11"/>
        <v>118.65696147110332</v>
      </c>
      <c r="AA45" s="199">
        <f t="shared" si="11"/>
        <v>102.12915301824988</v>
      </c>
      <c r="AB45" s="199">
        <f t="shared" si="11"/>
        <v>104.80584772110868</v>
      </c>
      <c r="AC45" s="199">
        <f t="shared" si="11"/>
        <v>98.40518752190677</v>
      </c>
      <c r="AD45" s="199">
        <f t="shared" si="11"/>
        <v>89.55934249628528</v>
      </c>
      <c r="AE45" s="199">
        <f t="shared" si="11"/>
        <v>97.85464098073555</v>
      </c>
      <c r="AF45" s="199">
        <f t="shared" si="11"/>
        <v>119.06680805938494</v>
      </c>
      <c r="AG45" s="211">
        <f t="shared" si="11"/>
        <v>107.3667711598746</v>
      </c>
      <c r="AH45" s="184">
        <f t="shared" si="11"/>
        <v>100.5430224305899</v>
      </c>
      <c r="AI45" s="211">
        <f t="shared" si="11"/>
        <v>108.12466431505756</v>
      </c>
      <c r="AJ45" s="184">
        <f t="shared" si="11"/>
        <v>93.51404003761924</v>
      </c>
      <c r="AK45" s="211">
        <f t="shared" si="11"/>
        <v>95.32417449987949</v>
      </c>
      <c r="AL45" s="184">
        <f t="shared" si="11"/>
        <v>121.92061034940292</v>
      </c>
      <c r="AM45" s="211">
        <f t="shared" si="11"/>
        <v>82.84327955874424</v>
      </c>
      <c r="AN45" s="211">
        <f t="shared" si="11"/>
        <v>123.26988625483513</v>
      </c>
      <c r="AO45" s="184">
        <f t="shared" si="11"/>
        <v>115.34128127865846</v>
      </c>
      <c r="AP45" s="211">
        <f t="shared" si="11"/>
        <v>107.16383689739402</v>
      </c>
      <c r="AQ45" s="184">
        <f t="shared" si="11"/>
        <v>104.7603804646058</v>
      </c>
      <c r="AR45" s="211">
        <f t="shared" si="11"/>
        <v>105.92024790018755</v>
      </c>
      <c r="AS45" s="184">
        <f t="shared" si="11"/>
        <v>94.37376074025116</v>
      </c>
      <c r="AT45" s="211">
        <f t="shared" si="11"/>
        <v>139.42908333736867</v>
      </c>
      <c r="AU45" s="184">
        <f t="shared" si="11"/>
        <v>157.22229406439934</v>
      </c>
      <c r="AV45" s="211">
        <f t="shared" si="11"/>
        <v>111.79277436946148</v>
      </c>
      <c r="AW45" s="184">
        <f t="shared" si="11"/>
        <v>93.20870135139353</v>
      </c>
      <c r="AX45" s="211">
        <f t="shared" si="11"/>
        <v>126.58354949376623</v>
      </c>
      <c r="AY45" s="184">
        <f t="shared" si="11"/>
        <v>107.81007551463742</v>
      </c>
      <c r="AZ45" s="199">
        <f t="shared" si="11"/>
        <v>93.39735894357743</v>
      </c>
      <c r="BA45" s="211">
        <f t="shared" si="11"/>
        <v>131.64449476365695</v>
      </c>
      <c r="BB45" s="199">
        <f t="shared" si="11"/>
        <v>116.21657531971434</v>
      </c>
      <c r="BC45" s="211">
        <f t="shared" si="11"/>
        <v>107.65849143914853</v>
      </c>
      <c r="BD45" s="190">
        <f t="shared" si="11"/>
        <v>209.47476828012358</v>
      </c>
      <c r="BE45" s="269">
        <f t="shared" si="11"/>
        <v>104.75922989807474</v>
      </c>
      <c r="BF45" s="246"/>
      <c r="BG45" s="214" t="s">
        <v>125</v>
      </c>
    </row>
    <row r="46" spans="1:59" ht="13.5" thickBot="1">
      <c r="A46" s="246"/>
      <c r="B46" s="215" t="s">
        <v>122</v>
      </c>
      <c r="C46" s="133">
        <f>C44-C17</f>
        <v>-11517</v>
      </c>
      <c r="D46" s="133">
        <f aca="true" t="shared" si="12" ref="D46:BE46">D44-D17</f>
        <v>95565</v>
      </c>
      <c r="E46" s="184">
        <f t="shared" si="12"/>
        <v>192</v>
      </c>
      <c r="F46" s="199">
        <f t="shared" si="12"/>
        <v>1763</v>
      </c>
      <c r="G46" s="199">
        <f t="shared" si="12"/>
        <v>-1929</v>
      </c>
      <c r="H46" s="199">
        <f t="shared" si="12"/>
        <v>508</v>
      </c>
      <c r="I46" s="199">
        <f t="shared" si="12"/>
        <v>645</v>
      </c>
      <c r="J46" s="199">
        <f t="shared" si="12"/>
        <v>-6605</v>
      </c>
      <c r="K46" s="199">
        <f t="shared" si="12"/>
        <v>3292</v>
      </c>
      <c r="L46" s="199">
        <f t="shared" si="12"/>
        <v>1481</v>
      </c>
      <c r="M46" s="199">
        <f t="shared" si="12"/>
        <v>-149</v>
      </c>
      <c r="N46" s="199">
        <f t="shared" si="12"/>
        <v>4851</v>
      </c>
      <c r="O46" s="199">
        <f t="shared" si="12"/>
        <v>3239</v>
      </c>
      <c r="P46" s="199">
        <f t="shared" si="12"/>
        <v>196</v>
      </c>
      <c r="Q46" s="199">
        <f t="shared" si="12"/>
        <v>-1159</v>
      </c>
      <c r="R46" s="199">
        <f t="shared" si="12"/>
        <v>1177</v>
      </c>
      <c r="S46" s="199">
        <f t="shared" si="12"/>
        <v>39</v>
      </c>
      <c r="T46" s="199">
        <f t="shared" si="12"/>
        <v>-119</v>
      </c>
      <c r="U46" s="199">
        <f t="shared" si="12"/>
        <v>2433</v>
      </c>
      <c r="V46" s="199">
        <f t="shared" si="12"/>
        <v>-235</v>
      </c>
      <c r="W46" s="199">
        <f t="shared" si="12"/>
        <v>6888</v>
      </c>
      <c r="X46" s="199">
        <f t="shared" si="12"/>
        <v>8155</v>
      </c>
      <c r="Y46" s="199">
        <f t="shared" si="12"/>
        <v>-3451</v>
      </c>
      <c r="Z46" s="199">
        <f t="shared" si="12"/>
        <v>10227</v>
      </c>
      <c r="AA46" s="199">
        <f t="shared" si="12"/>
        <v>182</v>
      </c>
      <c r="AB46" s="199">
        <f t="shared" si="12"/>
        <v>1453</v>
      </c>
      <c r="AC46" s="199">
        <f t="shared" si="12"/>
        <v>-273</v>
      </c>
      <c r="AD46" s="199">
        <f t="shared" si="12"/>
        <v>-13491</v>
      </c>
      <c r="AE46" s="199">
        <f t="shared" si="12"/>
        <v>-147</v>
      </c>
      <c r="AF46" s="199">
        <f t="shared" si="12"/>
        <v>9889</v>
      </c>
      <c r="AG46" s="211">
        <f t="shared" si="12"/>
        <v>282</v>
      </c>
      <c r="AH46" s="184">
        <f t="shared" si="12"/>
        <v>505</v>
      </c>
      <c r="AI46" s="211">
        <f t="shared" si="12"/>
        <v>5597</v>
      </c>
      <c r="AJ46" s="184">
        <f t="shared" si="12"/>
        <v>-1931</v>
      </c>
      <c r="AK46" s="211">
        <f t="shared" si="12"/>
        <v>-970</v>
      </c>
      <c r="AL46" s="184">
        <f t="shared" si="12"/>
        <v>3965</v>
      </c>
      <c r="AM46" s="211">
        <f t="shared" si="12"/>
        <v>-4137</v>
      </c>
      <c r="AN46" s="211">
        <f t="shared" si="12"/>
        <v>6076</v>
      </c>
      <c r="AO46" s="184">
        <f t="shared" si="12"/>
        <v>3513</v>
      </c>
      <c r="AP46" s="211">
        <f t="shared" si="12"/>
        <v>9561</v>
      </c>
      <c r="AQ46" s="184">
        <f t="shared" si="12"/>
        <v>1041</v>
      </c>
      <c r="AR46" s="211">
        <f t="shared" si="12"/>
        <v>726</v>
      </c>
      <c r="AS46" s="184">
        <f t="shared" si="12"/>
        <v>-1362</v>
      </c>
      <c r="AT46" s="211">
        <f t="shared" si="12"/>
        <v>16285</v>
      </c>
      <c r="AU46" s="184">
        <f t="shared" si="12"/>
        <v>4425</v>
      </c>
      <c r="AV46" s="211">
        <f t="shared" si="12"/>
        <v>3460</v>
      </c>
      <c r="AW46" s="184">
        <f t="shared" si="12"/>
        <v>-2176</v>
      </c>
      <c r="AX46" s="211">
        <f t="shared" si="12"/>
        <v>9531</v>
      </c>
      <c r="AY46" s="184">
        <f t="shared" si="12"/>
        <v>3775</v>
      </c>
      <c r="AZ46" s="199">
        <f t="shared" si="12"/>
        <v>-165</v>
      </c>
      <c r="BA46" s="211">
        <f t="shared" si="12"/>
        <v>2236</v>
      </c>
      <c r="BB46" s="199">
        <f t="shared" si="12"/>
        <v>4882</v>
      </c>
      <c r="BC46" s="211">
        <f t="shared" si="12"/>
        <v>331</v>
      </c>
      <c r="BD46" s="190">
        <f t="shared" si="12"/>
        <v>1063</v>
      </c>
      <c r="BE46" s="270">
        <f t="shared" si="12"/>
        <v>84048</v>
      </c>
      <c r="BF46" s="246"/>
      <c r="BG46" s="215" t="s">
        <v>122</v>
      </c>
    </row>
    <row r="47" spans="1:59" ht="12.75">
      <c r="A47" s="246"/>
      <c r="B47" s="143" t="s">
        <v>111</v>
      </c>
      <c r="C47" s="134">
        <f>C44+C38</f>
        <v>562138</v>
      </c>
      <c r="D47" s="134">
        <f aca="true" t="shared" si="13" ref="D47:BE47">D44+D38</f>
        <v>3988072</v>
      </c>
      <c r="E47" s="148">
        <f t="shared" si="13"/>
        <v>50771</v>
      </c>
      <c r="F47" s="154">
        <f t="shared" si="13"/>
        <v>16394</v>
      </c>
      <c r="G47" s="154">
        <f t="shared" si="13"/>
        <v>55059</v>
      </c>
      <c r="H47" s="154">
        <f t="shared" si="13"/>
        <v>5925</v>
      </c>
      <c r="I47" s="154">
        <f t="shared" si="13"/>
        <v>40622</v>
      </c>
      <c r="J47" s="154">
        <f t="shared" si="13"/>
        <v>164590</v>
      </c>
      <c r="K47" s="154">
        <f t="shared" si="13"/>
        <v>25145</v>
      </c>
      <c r="L47" s="154">
        <f t="shared" si="13"/>
        <v>23941</v>
      </c>
      <c r="M47" s="154">
        <f t="shared" si="13"/>
        <v>2192</v>
      </c>
      <c r="N47" s="154">
        <f t="shared" si="13"/>
        <v>232820</v>
      </c>
      <c r="O47" s="154">
        <f t="shared" si="13"/>
        <v>20552</v>
      </c>
      <c r="P47" s="154">
        <f t="shared" si="13"/>
        <v>2134</v>
      </c>
      <c r="Q47" s="154">
        <f t="shared" si="13"/>
        <v>9995</v>
      </c>
      <c r="R47" s="154">
        <f t="shared" si="13"/>
        <v>6629</v>
      </c>
      <c r="S47" s="154">
        <f t="shared" si="13"/>
        <v>2198</v>
      </c>
      <c r="T47" s="154">
        <f t="shared" si="13"/>
        <v>389</v>
      </c>
      <c r="U47" s="154">
        <f t="shared" si="13"/>
        <v>59217</v>
      </c>
      <c r="V47" s="154">
        <f t="shared" si="13"/>
        <v>2268</v>
      </c>
      <c r="W47" s="154">
        <f t="shared" si="13"/>
        <v>528085</v>
      </c>
      <c r="X47" s="154">
        <f t="shared" si="13"/>
        <v>91792</v>
      </c>
      <c r="Y47" s="154">
        <f t="shared" si="13"/>
        <v>41954</v>
      </c>
      <c r="Z47" s="154">
        <f t="shared" si="13"/>
        <v>146464</v>
      </c>
      <c r="AA47" s="154">
        <f t="shared" si="13"/>
        <v>18889</v>
      </c>
      <c r="AB47" s="154">
        <f t="shared" si="13"/>
        <v>86183</v>
      </c>
      <c r="AC47" s="154">
        <f t="shared" si="13"/>
        <v>36496</v>
      </c>
      <c r="AD47" s="154">
        <f t="shared" si="13"/>
        <v>366401</v>
      </c>
      <c r="AE47" s="154">
        <f t="shared" si="13"/>
        <v>19718</v>
      </c>
      <c r="AF47" s="154">
        <f t="shared" si="13"/>
        <v>154239</v>
      </c>
      <c r="AG47" s="150">
        <f t="shared" si="13"/>
        <v>13127</v>
      </c>
      <c r="AH47" s="148">
        <f t="shared" si="13"/>
        <v>242869</v>
      </c>
      <c r="AI47" s="150">
        <f t="shared" si="13"/>
        <v>137427</v>
      </c>
      <c r="AJ47" s="148">
        <f t="shared" si="13"/>
        <v>67132</v>
      </c>
      <c r="AK47" s="150">
        <f t="shared" si="13"/>
        <v>50177</v>
      </c>
      <c r="AL47" s="148">
        <f t="shared" si="13"/>
        <v>46200</v>
      </c>
      <c r="AM47" s="150">
        <f t="shared" si="13"/>
        <v>57229</v>
      </c>
      <c r="AN47" s="150">
        <f t="shared" si="13"/>
        <v>80546</v>
      </c>
      <c r="AO47" s="148">
        <f t="shared" si="13"/>
        <v>51918</v>
      </c>
      <c r="AP47" s="150">
        <f t="shared" si="13"/>
        <v>299809</v>
      </c>
      <c r="AQ47" s="148">
        <f t="shared" si="13"/>
        <v>48611</v>
      </c>
      <c r="AR47" s="150">
        <f t="shared" si="13"/>
        <v>25245</v>
      </c>
      <c r="AS47" s="148">
        <f t="shared" si="13"/>
        <v>51096</v>
      </c>
      <c r="AT47" s="150">
        <f t="shared" si="13"/>
        <v>115288</v>
      </c>
      <c r="AU47" s="148">
        <f t="shared" si="13"/>
        <v>25485</v>
      </c>
      <c r="AV47" s="150">
        <f t="shared" si="13"/>
        <v>71056</v>
      </c>
      <c r="AW47" s="148">
        <f t="shared" si="13"/>
        <v>72115</v>
      </c>
      <c r="AX47" s="150">
        <f t="shared" si="13"/>
        <v>93036</v>
      </c>
      <c r="AY47" s="148">
        <f t="shared" si="13"/>
        <v>123927</v>
      </c>
      <c r="AZ47" s="154">
        <f t="shared" si="13"/>
        <v>5608</v>
      </c>
      <c r="BA47" s="150">
        <f t="shared" si="13"/>
        <v>21859</v>
      </c>
      <c r="BB47" s="154">
        <f t="shared" si="13"/>
        <v>64667</v>
      </c>
      <c r="BC47" s="150">
        <f t="shared" si="13"/>
        <v>8272</v>
      </c>
      <c r="BD47" s="191">
        <f t="shared" si="13"/>
        <v>4311</v>
      </c>
      <c r="BE47" s="148">
        <f t="shared" si="13"/>
        <v>4550210</v>
      </c>
      <c r="BF47" s="246"/>
      <c r="BG47" s="143" t="s">
        <v>111</v>
      </c>
    </row>
    <row r="48" spans="1:59" ht="12.75">
      <c r="A48" s="246"/>
      <c r="B48" s="140" t="s">
        <v>121</v>
      </c>
      <c r="C48" s="135">
        <f>C47/C18*100</f>
        <v>89.81877678323198</v>
      </c>
      <c r="D48" s="135">
        <f aca="true" t="shared" si="14" ref="D48:BE48">D47/D18*100</f>
        <v>104.40020052434762</v>
      </c>
      <c r="E48" s="185">
        <f t="shared" si="14"/>
        <v>101.56840778602437</v>
      </c>
      <c r="F48" s="200">
        <f t="shared" si="14"/>
        <v>116.94963618205165</v>
      </c>
      <c r="G48" s="200">
        <f t="shared" si="14"/>
        <v>86.04985543486755</v>
      </c>
      <c r="H48" s="200">
        <f t="shared" si="14"/>
        <v>109.23672566371681</v>
      </c>
      <c r="I48" s="200">
        <f t="shared" si="14"/>
        <v>113.14374843327855</v>
      </c>
      <c r="J48" s="200">
        <f t="shared" si="14"/>
        <v>91.28370658768982</v>
      </c>
      <c r="K48" s="200">
        <f t="shared" si="14"/>
        <v>120.3570744782692</v>
      </c>
      <c r="L48" s="200">
        <f t="shared" si="14"/>
        <v>125.24063611634233</v>
      </c>
      <c r="M48" s="200">
        <f t="shared" si="14"/>
        <v>89.43288453692371</v>
      </c>
      <c r="N48" s="200">
        <f t="shared" si="14"/>
        <v>104.39890587866014</v>
      </c>
      <c r="O48" s="200">
        <f t="shared" si="14"/>
        <v>124.64822901504124</v>
      </c>
      <c r="P48" s="200">
        <f t="shared" si="14"/>
        <v>119.68592260235557</v>
      </c>
      <c r="Q48" s="200">
        <f t="shared" si="14"/>
        <v>82.89102670426273</v>
      </c>
      <c r="R48" s="200">
        <f t="shared" si="14"/>
        <v>129.34634146341463</v>
      </c>
      <c r="S48" s="200">
        <f t="shared" si="14"/>
        <v>117.79206859592712</v>
      </c>
      <c r="T48" s="200">
        <f t="shared" si="14"/>
        <v>86.06194690265487</v>
      </c>
      <c r="U48" s="200">
        <f t="shared" si="14"/>
        <v>108.10164479088702</v>
      </c>
      <c r="V48" s="200">
        <f t="shared" si="14"/>
        <v>110.95890410958904</v>
      </c>
      <c r="W48" s="200">
        <f t="shared" si="14"/>
        <v>104.79249266769062</v>
      </c>
      <c r="X48" s="200">
        <f t="shared" si="14"/>
        <v>112.97755021662073</v>
      </c>
      <c r="Y48" s="200">
        <f t="shared" si="14"/>
        <v>90.903969492113</v>
      </c>
      <c r="Z48" s="200">
        <f t="shared" si="14"/>
        <v>116.70066292707801</v>
      </c>
      <c r="AA48" s="200">
        <f t="shared" si="14"/>
        <v>103.43335888730698</v>
      </c>
      <c r="AB48" s="200">
        <f t="shared" si="14"/>
        <v>106.74403626545121</v>
      </c>
      <c r="AC48" s="200">
        <f t="shared" si="14"/>
        <v>98.59786573010942</v>
      </c>
      <c r="AD48" s="200">
        <f t="shared" si="14"/>
        <v>91.94273669418584</v>
      </c>
      <c r="AE48" s="200">
        <f t="shared" si="14"/>
        <v>105.60762680092122</v>
      </c>
      <c r="AF48" s="200">
        <f t="shared" si="14"/>
        <v>107.06803556925384</v>
      </c>
      <c r="AG48" s="212">
        <f t="shared" si="14"/>
        <v>114.73647408443317</v>
      </c>
      <c r="AH48" s="185">
        <f t="shared" si="14"/>
        <v>102.22318561200738</v>
      </c>
      <c r="AI48" s="212">
        <f t="shared" si="14"/>
        <v>104.3786362048275</v>
      </c>
      <c r="AJ48" s="185">
        <f t="shared" si="14"/>
        <v>99.3062232807207</v>
      </c>
      <c r="AK48" s="212">
        <f t="shared" si="14"/>
        <v>96.35525684109457</v>
      </c>
      <c r="AL48" s="185">
        <f t="shared" si="14"/>
        <v>108.34134559013202</v>
      </c>
      <c r="AM48" s="212">
        <f t="shared" si="14"/>
        <v>81.67637152480448</v>
      </c>
      <c r="AN48" s="212">
        <f t="shared" si="14"/>
        <v>120.96900156193679</v>
      </c>
      <c r="AO48" s="185">
        <f t="shared" si="14"/>
        <v>114.08794251433845</v>
      </c>
      <c r="AP48" s="212">
        <f t="shared" si="14"/>
        <v>106.6249142011729</v>
      </c>
      <c r="AQ48" s="185">
        <f t="shared" si="14"/>
        <v>101.52461310331864</v>
      </c>
      <c r="AR48" s="212">
        <f t="shared" si="14"/>
        <v>110.69940802455602</v>
      </c>
      <c r="AS48" s="185">
        <f t="shared" si="14"/>
        <v>95.95853365384616</v>
      </c>
      <c r="AT48" s="212">
        <f t="shared" si="14"/>
        <v>133.59754331073643</v>
      </c>
      <c r="AU48" s="185">
        <f t="shared" si="14"/>
        <v>127.43774377437744</v>
      </c>
      <c r="AV48" s="212">
        <f t="shared" si="14"/>
        <v>109.33374365286967</v>
      </c>
      <c r="AW48" s="185">
        <f t="shared" si="14"/>
        <v>93.27185483140836</v>
      </c>
      <c r="AX48" s="212">
        <f t="shared" si="14"/>
        <v>130.198580964776</v>
      </c>
      <c r="AY48" s="185">
        <f t="shared" si="14"/>
        <v>107.90804998040838</v>
      </c>
      <c r="AZ48" s="200">
        <f t="shared" si="14"/>
        <v>95.86324786324786</v>
      </c>
      <c r="BA48" s="212">
        <f t="shared" si="14"/>
        <v>120.63465783664459</v>
      </c>
      <c r="BB48" s="200">
        <f t="shared" si="14"/>
        <v>114.34760313334394</v>
      </c>
      <c r="BC48" s="212">
        <f t="shared" si="14"/>
        <v>111.39240506329114</v>
      </c>
      <c r="BD48" s="192">
        <f t="shared" si="14"/>
        <v>140.28636511552227</v>
      </c>
      <c r="BE48" s="185">
        <f t="shared" si="14"/>
        <v>102.34751879452332</v>
      </c>
      <c r="BF48" s="246"/>
      <c r="BG48" s="140" t="s">
        <v>125</v>
      </c>
    </row>
    <row r="49" spans="1:59" ht="13.5" thickBot="1">
      <c r="A49" s="247"/>
      <c r="B49" s="141" t="s">
        <v>122</v>
      </c>
      <c r="C49" s="136">
        <f>C47-C18</f>
        <v>-63720</v>
      </c>
      <c r="D49" s="136">
        <f aca="true" t="shared" si="15" ref="D49:BE49">D47-D18</f>
        <v>168087</v>
      </c>
      <c r="E49" s="186">
        <f t="shared" si="15"/>
        <v>784</v>
      </c>
      <c r="F49" s="201">
        <f t="shared" si="15"/>
        <v>2376</v>
      </c>
      <c r="G49" s="201">
        <f t="shared" si="15"/>
        <v>-8926</v>
      </c>
      <c r="H49" s="201">
        <f t="shared" si="15"/>
        <v>501</v>
      </c>
      <c r="I49" s="201">
        <f t="shared" si="15"/>
        <v>4719</v>
      </c>
      <c r="J49" s="201">
        <f t="shared" si="15"/>
        <v>-15716</v>
      </c>
      <c r="K49" s="201">
        <f t="shared" si="15"/>
        <v>4253</v>
      </c>
      <c r="L49" s="201">
        <f t="shared" si="15"/>
        <v>4825</v>
      </c>
      <c r="M49" s="201">
        <f t="shared" si="15"/>
        <v>-259</v>
      </c>
      <c r="N49" s="201">
        <f t="shared" si="15"/>
        <v>9810</v>
      </c>
      <c r="O49" s="201">
        <f t="shared" si="15"/>
        <v>4064</v>
      </c>
      <c r="P49" s="201">
        <f t="shared" si="15"/>
        <v>351</v>
      </c>
      <c r="Q49" s="201">
        <f t="shared" si="15"/>
        <v>-2063</v>
      </c>
      <c r="R49" s="201">
        <f t="shared" si="15"/>
        <v>1504</v>
      </c>
      <c r="S49" s="201">
        <f t="shared" si="15"/>
        <v>332</v>
      </c>
      <c r="T49" s="201">
        <f t="shared" si="15"/>
        <v>-63</v>
      </c>
      <c r="U49" s="201">
        <f t="shared" si="15"/>
        <v>4438</v>
      </c>
      <c r="V49" s="201">
        <f t="shared" si="15"/>
        <v>224</v>
      </c>
      <c r="W49" s="201">
        <f t="shared" si="15"/>
        <v>24151</v>
      </c>
      <c r="X49" s="201">
        <f t="shared" si="15"/>
        <v>10544</v>
      </c>
      <c r="Y49" s="201">
        <f t="shared" si="15"/>
        <v>-4198</v>
      </c>
      <c r="Z49" s="201">
        <f t="shared" si="15"/>
        <v>20960</v>
      </c>
      <c r="AA49" s="201">
        <f t="shared" si="15"/>
        <v>627</v>
      </c>
      <c r="AB49" s="201">
        <f t="shared" si="15"/>
        <v>5445</v>
      </c>
      <c r="AC49" s="201">
        <f t="shared" si="15"/>
        <v>-519</v>
      </c>
      <c r="AD49" s="201">
        <f t="shared" si="15"/>
        <v>-32109</v>
      </c>
      <c r="AE49" s="201">
        <f t="shared" si="15"/>
        <v>1047</v>
      </c>
      <c r="AF49" s="201">
        <f t="shared" si="15"/>
        <v>10182</v>
      </c>
      <c r="AG49" s="213">
        <f t="shared" si="15"/>
        <v>1686</v>
      </c>
      <c r="AH49" s="186">
        <f t="shared" si="15"/>
        <v>5282</v>
      </c>
      <c r="AI49" s="213">
        <f t="shared" si="15"/>
        <v>5765</v>
      </c>
      <c r="AJ49" s="186">
        <f t="shared" si="15"/>
        <v>-469</v>
      </c>
      <c r="AK49" s="213">
        <f t="shared" si="15"/>
        <v>-1898</v>
      </c>
      <c r="AL49" s="186">
        <f t="shared" si="15"/>
        <v>3557</v>
      </c>
      <c r="AM49" s="213">
        <f t="shared" si="15"/>
        <v>-12839</v>
      </c>
      <c r="AN49" s="213">
        <f t="shared" si="15"/>
        <v>13962</v>
      </c>
      <c r="AO49" s="186">
        <f t="shared" si="15"/>
        <v>6411</v>
      </c>
      <c r="AP49" s="213">
        <f t="shared" si="15"/>
        <v>18628</v>
      </c>
      <c r="AQ49" s="186">
        <f t="shared" si="15"/>
        <v>730</v>
      </c>
      <c r="AR49" s="213">
        <f t="shared" si="15"/>
        <v>2440</v>
      </c>
      <c r="AS49" s="186">
        <f t="shared" si="15"/>
        <v>-2152</v>
      </c>
      <c r="AT49" s="213">
        <f t="shared" si="15"/>
        <v>28993</v>
      </c>
      <c r="AU49" s="186">
        <f t="shared" si="15"/>
        <v>5487</v>
      </c>
      <c r="AV49" s="213">
        <f t="shared" si="15"/>
        <v>6066</v>
      </c>
      <c r="AW49" s="186">
        <f t="shared" si="15"/>
        <v>-5202</v>
      </c>
      <c r="AX49" s="213">
        <f t="shared" si="15"/>
        <v>21579</v>
      </c>
      <c r="AY49" s="186">
        <f t="shared" si="15"/>
        <v>9082</v>
      </c>
      <c r="AZ49" s="201">
        <f t="shared" si="15"/>
        <v>-242</v>
      </c>
      <c r="BA49" s="213">
        <f t="shared" si="15"/>
        <v>3739</v>
      </c>
      <c r="BB49" s="201">
        <f t="shared" si="15"/>
        <v>8114</v>
      </c>
      <c r="BC49" s="213">
        <f t="shared" si="15"/>
        <v>846</v>
      </c>
      <c r="BD49" s="193">
        <f t="shared" si="15"/>
        <v>1238</v>
      </c>
      <c r="BE49" s="186">
        <f t="shared" si="15"/>
        <v>104367</v>
      </c>
      <c r="BF49" s="247"/>
      <c r="BG49" s="141" t="s">
        <v>122</v>
      </c>
    </row>
    <row r="50" spans="1:57" ht="39.75" customHeight="1" thickBot="1">
      <c r="A50" s="248"/>
      <c r="B50" s="249"/>
      <c r="C50" s="125" t="s">
        <v>0</v>
      </c>
      <c r="D50" s="121" t="s">
        <v>117</v>
      </c>
      <c r="E50" s="149" t="s">
        <v>2</v>
      </c>
      <c r="F50" s="33" t="s">
        <v>4</v>
      </c>
      <c r="G50" s="149" t="s">
        <v>6</v>
      </c>
      <c r="H50" s="33" t="s">
        <v>8</v>
      </c>
      <c r="I50" s="149" t="s">
        <v>10</v>
      </c>
      <c r="J50" s="33" t="s">
        <v>12</v>
      </c>
      <c r="K50" s="149" t="s">
        <v>14</v>
      </c>
      <c r="L50" s="33" t="s">
        <v>16</v>
      </c>
      <c r="M50" s="149" t="s">
        <v>18</v>
      </c>
      <c r="N50" s="33" t="s">
        <v>20</v>
      </c>
      <c r="O50" s="149" t="s">
        <v>22</v>
      </c>
      <c r="P50" s="33" t="s">
        <v>24</v>
      </c>
      <c r="Q50" s="149" t="s">
        <v>26</v>
      </c>
      <c r="R50" s="33" t="s">
        <v>28</v>
      </c>
      <c r="S50" s="153" t="s">
        <v>114</v>
      </c>
      <c r="T50" s="33" t="s">
        <v>101</v>
      </c>
      <c r="U50" s="149" t="s">
        <v>31</v>
      </c>
      <c r="V50" s="33" t="s">
        <v>33</v>
      </c>
      <c r="W50" s="149" t="s">
        <v>34</v>
      </c>
      <c r="X50" s="33" t="s">
        <v>36</v>
      </c>
      <c r="Y50" s="149" t="s">
        <v>38</v>
      </c>
      <c r="Z50" s="33" t="s">
        <v>40</v>
      </c>
      <c r="AA50" s="149" t="s">
        <v>42</v>
      </c>
      <c r="AB50" s="34" t="s">
        <v>44</v>
      </c>
      <c r="AC50" s="34" t="s">
        <v>46</v>
      </c>
      <c r="AD50" s="33" t="s">
        <v>48</v>
      </c>
      <c r="AE50" s="149" t="s">
        <v>50</v>
      </c>
      <c r="AF50" s="33" t="s">
        <v>52</v>
      </c>
      <c r="AG50" s="149" t="s">
        <v>54</v>
      </c>
      <c r="AH50" s="33" t="s">
        <v>56</v>
      </c>
      <c r="AI50" s="149" t="s">
        <v>58</v>
      </c>
      <c r="AJ50" s="33" t="s">
        <v>60</v>
      </c>
      <c r="AK50" s="149" t="s">
        <v>62</v>
      </c>
      <c r="AL50" s="33" t="s">
        <v>64</v>
      </c>
      <c r="AM50" s="149" t="s">
        <v>66</v>
      </c>
      <c r="AN50" s="33" t="s">
        <v>68</v>
      </c>
      <c r="AO50" s="149" t="s">
        <v>70</v>
      </c>
      <c r="AP50" s="33" t="s">
        <v>72</v>
      </c>
      <c r="AQ50" s="149" t="s">
        <v>74</v>
      </c>
      <c r="AR50" s="33" t="s">
        <v>103</v>
      </c>
      <c r="AS50" s="149" t="s">
        <v>76</v>
      </c>
      <c r="AT50" s="33" t="s">
        <v>78</v>
      </c>
      <c r="AU50" s="153" t="s">
        <v>115</v>
      </c>
      <c r="AV50" s="33" t="s">
        <v>80</v>
      </c>
      <c r="AW50" s="149" t="s">
        <v>82</v>
      </c>
      <c r="AX50" s="33" t="s">
        <v>84</v>
      </c>
      <c r="AY50" s="149" t="s">
        <v>86</v>
      </c>
      <c r="AZ50" s="33" t="s">
        <v>88</v>
      </c>
      <c r="BA50" s="149" t="s">
        <v>90</v>
      </c>
      <c r="BB50" s="33" t="s">
        <v>92</v>
      </c>
      <c r="BC50" s="149" t="s">
        <v>94</v>
      </c>
      <c r="BD50" s="34" t="s">
        <v>96</v>
      </c>
      <c r="BE50" s="125" t="s">
        <v>98</v>
      </c>
    </row>
    <row r="51" spans="1:57" ht="39" customHeight="1" thickBot="1">
      <c r="A51" s="250"/>
      <c r="B51" s="251"/>
      <c r="C51" s="125" t="s">
        <v>1</v>
      </c>
      <c r="D51" s="121" t="s">
        <v>118</v>
      </c>
      <c r="E51" s="149" t="s">
        <v>3</v>
      </c>
      <c r="F51" s="33" t="s">
        <v>5</v>
      </c>
      <c r="G51" s="149" t="s">
        <v>7</v>
      </c>
      <c r="H51" s="33" t="s">
        <v>9</v>
      </c>
      <c r="I51" s="149" t="s">
        <v>11</v>
      </c>
      <c r="J51" s="33" t="s">
        <v>13</v>
      </c>
      <c r="K51" s="149" t="s">
        <v>15</v>
      </c>
      <c r="L51" s="33" t="s">
        <v>17</v>
      </c>
      <c r="M51" s="149" t="s">
        <v>19</v>
      </c>
      <c r="N51" s="33" t="s">
        <v>21</v>
      </c>
      <c r="O51" s="149" t="s">
        <v>23</v>
      </c>
      <c r="P51" s="33" t="s">
        <v>25</v>
      </c>
      <c r="Q51" s="149" t="s">
        <v>27</v>
      </c>
      <c r="R51" s="33" t="s">
        <v>29</v>
      </c>
      <c r="S51" s="149" t="s">
        <v>102</v>
      </c>
      <c r="T51" s="33" t="s">
        <v>30</v>
      </c>
      <c r="U51" s="149" t="s">
        <v>32</v>
      </c>
      <c r="V51" s="33" t="s">
        <v>33</v>
      </c>
      <c r="W51" s="149" t="s">
        <v>35</v>
      </c>
      <c r="X51" s="33" t="s">
        <v>37</v>
      </c>
      <c r="Y51" s="149" t="s">
        <v>39</v>
      </c>
      <c r="Z51" s="33" t="s">
        <v>41</v>
      </c>
      <c r="AA51" s="149" t="s">
        <v>43</v>
      </c>
      <c r="AB51" s="33" t="s">
        <v>45</v>
      </c>
      <c r="AC51" s="149" t="s">
        <v>47</v>
      </c>
      <c r="AD51" s="33" t="s">
        <v>49</v>
      </c>
      <c r="AE51" s="149" t="s">
        <v>51</v>
      </c>
      <c r="AF51" s="33" t="s">
        <v>53</v>
      </c>
      <c r="AG51" s="149" t="s">
        <v>55</v>
      </c>
      <c r="AH51" s="33" t="s">
        <v>57</v>
      </c>
      <c r="AI51" s="149" t="s">
        <v>59</v>
      </c>
      <c r="AJ51" s="33" t="s">
        <v>61</v>
      </c>
      <c r="AK51" s="149" t="s">
        <v>63</v>
      </c>
      <c r="AL51" s="33" t="s">
        <v>65</v>
      </c>
      <c r="AM51" s="149" t="s">
        <v>67</v>
      </c>
      <c r="AN51" s="33" t="s">
        <v>69</v>
      </c>
      <c r="AO51" s="149" t="s">
        <v>71</v>
      </c>
      <c r="AP51" s="33" t="s">
        <v>73</v>
      </c>
      <c r="AQ51" s="149" t="s">
        <v>75</v>
      </c>
      <c r="AR51" s="33" t="s">
        <v>104</v>
      </c>
      <c r="AS51" s="149" t="s">
        <v>77</v>
      </c>
      <c r="AT51" s="33" t="s">
        <v>79</v>
      </c>
      <c r="AU51" s="153" t="s">
        <v>116</v>
      </c>
      <c r="AV51" s="33" t="s">
        <v>81</v>
      </c>
      <c r="AW51" s="149" t="s">
        <v>83</v>
      </c>
      <c r="AX51" s="33" t="s">
        <v>85</v>
      </c>
      <c r="AY51" s="149" t="s">
        <v>87</v>
      </c>
      <c r="AZ51" s="33" t="s">
        <v>89</v>
      </c>
      <c r="BA51" s="149" t="s">
        <v>91</v>
      </c>
      <c r="BB51" s="33" t="s">
        <v>93</v>
      </c>
      <c r="BC51" s="149" t="s">
        <v>95</v>
      </c>
      <c r="BD51" s="34" t="s">
        <v>97</v>
      </c>
      <c r="BE51" s="125" t="s">
        <v>99</v>
      </c>
    </row>
    <row r="52" ht="409.5">
      <c r="D52" s="87">
        <f>SUM(D26:D28)</f>
        <v>868671</v>
      </c>
    </row>
  </sheetData>
  <sheetProtection/>
  <mergeCells count="10">
    <mergeCell ref="BF3:BG3"/>
    <mergeCell ref="BF4:BG4"/>
    <mergeCell ref="BF5:BF21"/>
    <mergeCell ref="BF26:BF49"/>
    <mergeCell ref="A50:B50"/>
    <mergeCell ref="A51:B51"/>
    <mergeCell ref="A3:B3"/>
    <mergeCell ref="A4:B4"/>
    <mergeCell ref="A5:A21"/>
    <mergeCell ref="A26:A4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2014-11-26T09:50:04Z</dcterms:modified>
  <cp:category/>
  <cp:version/>
  <cp:contentType/>
  <cp:contentStatus/>
</cp:coreProperties>
</file>