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0" windowWidth="27090" windowHeight="127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<sst xmlns="http://schemas.openxmlformats.org/spreadsheetml/2006/main" count="306" uniqueCount="139">
  <si>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</si>
  <si>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</si>
  <si>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</si>
  <si>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</si>
  <si>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</si>
  <si>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</si>
  <si>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</si>
  <si>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</si>
  <si>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</si>
  <si>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</si>
  <si>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</si>
  <si>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</si>
  <si>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</si>
  <si>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</si>
  <si>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</si>
  <si>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</si>
  <si>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</si>
  <si>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</si>
  <si>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</si>
  <si>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</si>
  <si>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</si>
  <si>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</si>
  <si>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</si>
  <si>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</si>
  <si>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</si>
  <si>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</si>
  <si>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</si>
  <si>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</si>
  <si>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</si>
  <si>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</si>
  <si>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</si>
  <si>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</si>
  <si>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</si>
  <si>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</si>
  <si>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</si>
  <si>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</si>
  <si>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</si>
  <si>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</si>
  <si>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</si>
  <si>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</si>
  <si>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</si>
  <si>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</si>
  <si>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</si>
  <si>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</si>
  <si>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</si>
  <si>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</si>
  <si>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</si>
  <si>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</si>
  <si>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</si>
  <si>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</si>
  <si>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</si>
  <si>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</si>
  <si>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</si>
  <si>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</si>
  <si>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</si>
  <si>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</si>
  <si>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</si>
  <si>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</si>
  <si>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</si>
  <si>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</si>
  <si>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</si>
  <si>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</si>
  <si>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</si>
  <si>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</si>
  <si>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</si>
  <si>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</si>
  <si>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</si>
  <si>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</si>
  <si>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</si>
  <si>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</si>
  <si>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</si>
  <si>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</si>
  <si>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</si>
  <si>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</si>
  <si>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</si>
  <si>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</si>
  <si>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</si>
  <si>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</si>
  <si>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</si>
  <si>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</si>
  <si>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</si>
  <si>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</si>
  <si>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</si>
  <si>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</si>
  <si>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</si>
  <si>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</si>
  <si>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</si>
  <si>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</si>
  <si>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</si>
  <si>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</si>
  <si>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</si>
  <si>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</si>
  <si>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</si>
  <si>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</si>
  <si>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</si>
  <si>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</si>
  <si>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</si>
  <si>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</si>
  <si>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</si>
  <si>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</si>
  <si>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</si>
  <si>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</si>
  <si>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</si>
  <si>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</si>
  <si>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Počet hostů v hromadných ubytovacích zařízeních podle zemí v hl.m. Praha</t>
  </si>
  <si>
    <t>Number of guests in collective accommodation establishments by country in Capital Prague</t>
  </si>
  <si>
    <t>1.Q.</t>
  </si>
  <si>
    <t>4.Q</t>
  </si>
  <si>
    <t>2.Q.</t>
  </si>
  <si>
    <t>3.Q.</t>
  </si>
  <si>
    <t>1.-3.Q.</t>
  </si>
  <si>
    <t>1.-2.Q.</t>
  </si>
  <si>
    <t>Lucembursko</t>
  </si>
  <si>
    <t>Indie</t>
  </si>
  <si>
    <t>India</t>
  </si>
  <si>
    <t>Celkem nerezidenti</t>
  </si>
  <si>
    <t>Total          Non-residents</t>
  </si>
  <si>
    <t>Tchaj-wan</t>
  </si>
  <si>
    <t>Saúdská Arábie</t>
  </si>
  <si>
    <t>Spojené arabské emiráty</t>
  </si>
  <si>
    <t>Taiwan</t>
  </si>
  <si>
    <t>Saudi Arabia</t>
  </si>
  <si>
    <t>United Arab Emirates</t>
  </si>
  <si>
    <t>ROK / YEAR  2015</t>
  </si>
  <si>
    <t>ROK/YEAR 2014</t>
  </si>
  <si>
    <t>INDEX 2015/2014%</t>
  </si>
  <si>
    <t>ROZDÍL/DIFF. 2015/14</t>
  </si>
  <si>
    <t>Rok / Měsíc</t>
  </si>
  <si>
    <t>ROK / YEAR 2015</t>
  </si>
  <si>
    <t>1 469 150</t>
  </si>
  <si>
    <t>1 660 447</t>
  </si>
  <si>
    <t>3 999 174</t>
  </si>
  <si>
    <t>1 315 880</t>
  </si>
  <si>
    <t>Serbia    and Montenegro</t>
  </si>
  <si>
    <t>4</t>
  </si>
  <si>
    <t>5</t>
  </si>
  <si>
    <t>6</t>
  </si>
  <si>
    <t>1-2.Q.</t>
  </si>
  <si>
    <t>4.Q.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</si>
</sst>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\ &quot;Kč&quot;"/>
    <numFmt numFmtId="173" formatCode="#,##0_ ;\-#,##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  <font>
      <b/>
      <i/>
      <sz val="10"/>
      <name val="Arial CE"/>
      <family val="0"/>
    </font>
    <font>
      <b/>
      <sz val="10"/>
      <color indexed="16"/>
      <name val="Arial"/>
      <family val="2"/>
    </font>
    <font>
      <b/>
      <sz val="10"/>
      <color rgb="FFFF0000"/>
      <name val="Arial"/>
      <family val="2"/>
    </font>
    <font>
      <b/>
      <sz val="10"/>
      <color rgb="FF00808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8D506"/>
        <bgColor indexed="64"/>
      </patternFill>
    </fill>
    <fill>
      <patternFill patternType="solid">
        <fgColor rgb="FFFCD014"/>
        <bgColor indexed="64"/>
      </patternFill>
    </fill>
    <fill>
      <patternFill patternType="solid">
        <fgColor rgb="FFFFCC00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 style="medium"/>
      <top style="thick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ck"/>
      <bottom style="medium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ck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67">
    <xf numFmtId="0" fontId="0" fillId="0" borderId="0" xfId="0" applyAlignment="1">
      <alignment/>
    </xf>
    <xf numFmtId="1" fontId="21" fillId="0" borderId="0" xfId="48" applyNumberFormat="1" applyFont="1">
      <alignment/>
      <protection/>
    </xf>
    <xf numFmtId="3" fontId="22" fillId="0" borderId="0" xfId="48" applyNumberFormat="1" applyFont="1" applyAlignment="1">
      <alignment horizontal="left"/>
      <protection/>
    </xf>
    <xf numFmtId="0" fontId="4" fillId="0" borderId="0" xfId="48">
      <alignment/>
      <protection/>
    </xf>
    <xf numFmtId="1" fontId="23" fillId="0" borderId="0" xfId="48" applyNumberFormat="1" applyFont="1">
      <alignment/>
      <protection/>
    </xf>
    <xf numFmtId="3" fontId="24" fillId="0" borderId="0" xfId="48" applyNumberFormat="1" applyFont="1">
      <alignment/>
      <protection/>
    </xf>
    <xf numFmtId="0" fontId="4" fillId="0" borderId="0" xfId="48" applyAlignment="1">
      <alignment horizontal="center"/>
      <protection/>
    </xf>
    <xf numFmtId="3" fontId="25" fillId="11" borderId="10" xfId="48" applyNumberFormat="1" applyFont="1" applyFill="1" applyBorder="1" applyAlignment="1" quotePrefix="1">
      <alignment horizontal="center" wrapText="1"/>
      <protection/>
    </xf>
    <xf numFmtId="3" fontId="25" fillId="11" borderId="11" xfId="48" applyNumberFormat="1" applyFont="1" applyFill="1" applyBorder="1" applyAlignment="1" quotePrefix="1">
      <alignment horizontal="center" wrapText="1"/>
      <protection/>
    </xf>
    <xf numFmtId="3" fontId="25" fillId="11" borderId="12" xfId="48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 horizontal="right"/>
    </xf>
    <xf numFmtId="3" fontId="0" fillId="0" borderId="14" xfId="0" applyNumberFormat="1" applyFont="1" applyFill="1" applyBorder="1" applyAlignment="1" quotePrefix="1">
      <alignment horizontal="right"/>
    </xf>
    <xf numFmtId="3" fontId="0" fillId="0" borderId="13" xfId="0" applyNumberFormat="1" applyFont="1" applyBorder="1" applyAlignment="1">
      <alignment/>
    </xf>
    <xf numFmtId="164" fontId="0" fillId="0" borderId="0" xfId="0" applyNumberFormat="1" applyAlignment="1">
      <alignment/>
    </xf>
    <xf numFmtId="3" fontId="25" fillId="11" borderId="0" xfId="0" applyNumberFormat="1" applyFont="1" applyFill="1" applyBorder="1" applyAlignment="1">
      <alignment horizontal="center"/>
    </xf>
    <xf numFmtId="3" fontId="29" fillId="19" borderId="13" xfId="0" applyNumberFormat="1" applyFont="1" applyFill="1" applyBorder="1" applyAlignment="1">
      <alignment/>
    </xf>
    <xf numFmtId="3" fontId="30" fillId="19" borderId="13" xfId="0" applyNumberFormat="1" applyFont="1" applyFill="1" applyBorder="1" applyAlignment="1">
      <alignment/>
    </xf>
    <xf numFmtId="3" fontId="29" fillId="19" borderId="14" xfId="0" applyNumberFormat="1" applyFont="1" applyFill="1" applyBorder="1" applyAlignment="1">
      <alignment/>
    </xf>
    <xf numFmtId="1" fontId="25" fillId="15" borderId="15" xfId="0" applyNumberFormat="1" applyFont="1" applyFill="1" applyBorder="1" applyAlignment="1" quotePrefix="1">
      <alignment horizontal="center" vertical="center"/>
    </xf>
    <xf numFmtId="3" fontId="28" fillId="11" borderId="0" xfId="0" applyNumberFormat="1" applyFont="1" applyFill="1" applyBorder="1" applyAlignment="1">
      <alignment horizontal="center"/>
    </xf>
    <xf numFmtId="3" fontId="25" fillId="11" borderId="16" xfId="0" applyNumberFormat="1" applyFont="1" applyFill="1" applyBorder="1" applyAlignment="1">
      <alignment horizontal="center"/>
    </xf>
    <xf numFmtId="3" fontId="28" fillId="11" borderId="0" xfId="0" applyNumberFormat="1" applyFont="1" applyFill="1" applyBorder="1" applyAlignment="1">
      <alignment horizontal="center"/>
    </xf>
    <xf numFmtId="3" fontId="30" fillId="19" borderId="15" xfId="0" applyNumberFormat="1" applyFont="1" applyFill="1" applyBorder="1" applyAlignment="1">
      <alignment/>
    </xf>
    <xf numFmtId="3" fontId="31" fillId="15" borderId="17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30" fillId="19" borderId="14" xfId="0" applyNumberFormat="1" applyFont="1" applyFill="1" applyBorder="1" applyAlignment="1">
      <alignment/>
    </xf>
    <xf numFmtId="3" fontId="30" fillId="19" borderId="0" xfId="0" applyNumberFormat="1" applyFont="1" applyFill="1" applyBorder="1" applyAlignment="1">
      <alignment/>
    </xf>
    <xf numFmtId="1" fontId="25" fillId="15" borderId="18" xfId="0" applyNumberFormat="1" applyFont="1" applyFill="1" applyBorder="1" applyAlignment="1" quotePrefix="1">
      <alignment horizontal="center" vertical="center"/>
    </xf>
    <xf numFmtId="3" fontId="25" fillId="11" borderId="19" xfId="48" applyNumberFormat="1" applyFont="1" applyFill="1" applyBorder="1" applyAlignment="1" quotePrefix="1">
      <alignment horizontal="center" wrapText="1"/>
      <protection/>
    </xf>
    <xf numFmtId="3" fontId="25" fillId="11" borderId="20" xfId="48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/>
    </xf>
    <xf numFmtId="3" fontId="30" fillId="19" borderId="15" xfId="0" applyNumberFormat="1" applyFont="1" applyFill="1" applyBorder="1" applyAlignment="1" quotePrefix="1">
      <alignment horizontal="right"/>
    </xf>
    <xf numFmtId="3" fontId="29" fillId="19" borderId="13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29" fillId="19" borderId="14" xfId="0" applyNumberFormat="1" applyFont="1" applyFill="1" applyBorder="1" applyAlignment="1" quotePrefix="1">
      <alignment horizontal="right"/>
    </xf>
    <xf numFmtId="3" fontId="30" fillId="19" borderId="14" xfId="0" applyNumberFormat="1" applyFont="1" applyFill="1" applyBorder="1" applyAlignment="1" quotePrefix="1">
      <alignment horizontal="right"/>
    </xf>
    <xf numFmtId="3" fontId="29" fillId="19" borderId="21" xfId="0" applyNumberFormat="1" applyFont="1" applyFill="1" applyBorder="1" applyAlignment="1" quotePrefix="1">
      <alignment horizontal="right"/>
    </xf>
    <xf numFmtId="3" fontId="30" fillId="19" borderId="13" xfId="0" applyNumberFormat="1" applyFont="1" applyFill="1" applyBorder="1" applyAlignment="1" quotePrefix="1">
      <alignment horizontal="right"/>
    </xf>
    <xf numFmtId="3" fontId="30" fillId="19" borderId="0" xfId="0" applyNumberFormat="1" applyFont="1" applyFill="1" applyBorder="1" applyAlignment="1" quotePrefix="1">
      <alignment horizontal="right"/>
    </xf>
    <xf numFmtId="3" fontId="31" fillId="24" borderId="22" xfId="0" applyNumberFormat="1" applyFont="1" applyFill="1" applyBorder="1" applyAlignment="1">
      <alignment/>
    </xf>
    <xf numFmtId="3" fontId="31" fillId="24" borderId="13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3" fontId="31" fillId="24" borderId="14" xfId="0" applyNumberFormat="1" applyFont="1" applyFill="1" applyBorder="1" applyAlignment="1">
      <alignment/>
    </xf>
    <xf numFmtId="3" fontId="31" fillId="24" borderId="21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1" fontId="25" fillId="0" borderId="23" xfId="0" applyNumberFormat="1" applyFont="1" applyFill="1" applyBorder="1" applyAlignment="1" quotePrefix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3" fontId="37" fillId="15" borderId="17" xfId="0" applyNumberFormat="1" applyFont="1" applyFill="1" applyBorder="1" applyAlignment="1">
      <alignment horizontal="center"/>
    </xf>
    <xf numFmtId="1" fontId="25" fillId="24" borderId="23" xfId="0" applyNumberFormat="1" applyFont="1" applyFill="1" applyBorder="1" applyAlignment="1" quotePrefix="1">
      <alignment horizontal="center" vertical="center"/>
    </xf>
    <xf numFmtId="3" fontId="39" fillId="24" borderId="0" xfId="0" applyNumberFormat="1" applyFont="1" applyFill="1" applyBorder="1" applyAlignment="1">
      <alignment horizontal="center"/>
    </xf>
    <xf numFmtId="3" fontId="25" fillId="11" borderId="11" xfId="48" applyNumberFormat="1" applyFont="1" applyFill="1" applyBorder="1" applyAlignment="1">
      <alignment horizontal="center" wrapText="1"/>
      <protection/>
    </xf>
    <xf numFmtId="3" fontId="38" fillId="15" borderId="24" xfId="0" applyNumberFormat="1" applyFont="1" applyFill="1" applyBorder="1" applyAlignment="1">
      <alignment horizontal="center"/>
    </xf>
    <xf numFmtId="3" fontId="31" fillId="15" borderId="17" xfId="0" applyNumberFormat="1" applyFont="1" applyFill="1" applyBorder="1" applyAlignment="1" quotePrefix="1">
      <alignment horizontal="right"/>
    </xf>
    <xf numFmtId="3" fontId="38" fillId="15" borderId="24" xfId="0" applyNumberFormat="1" applyFont="1" applyFill="1" applyBorder="1" applyAlignment="1">
      <alignment horizontal="center"/>
    </xf>
    <xf numFmtId="3" fontId="41" fillId="15" borderId="24" xfId="0" applyNumberFormat="1" applyFont="1" applyFill="1" applyBorder="1" applyAlignment="1">
      <alignment horizontal="center"/>
    </xf>
    <xf numFmtId="3" fontId="29" fillId="19" borderId="25" xfId="0" applyNumberFormat="1" applyFont="1" applyFill="1" applyBorder="1" applyAlignment="1">
      <alignment/>
    </xf>
    <xf numFmtId="3" fontId="29" fillId="19" borderId="26" xfId="0" applyNumberFormat="1" applyFont="1" applyFill="1" applyBorder="1" applyAlignment="1">
      <alignment/>
    </xf>
    <xf numFmtId="3" fontId="29" fillId="19" borderId="13" xfId="0" applyNumberFormat="1" applyFont="1" applyFill="1" applyBorder="1" applyAlignment="1">
      <alignment/>
    </xf>
    <xf numFmtId="3" fontId="29" fillId="19" borderId="14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27" fillId="0" borderId="27" xfId="0" applyNumberFormat="1" applyFont="1" applyFill="1" applyBorder="1" applyAlignment="1" quotePrefix="1">
      <alignment horizontal="right"/>
    </xf>
    <xf numFmtId="3" fontId="31" fillId="15" borderId="24" xfId="0" applyNumberFormat="1" applyFont="1" applyFill="1" applyBorder="1" applyAlignment="1" quotePrefix="1">
      <alignment/>
    </xf>
    <xf numFmtId="3" fontId="31" fillId="15" borderId="24" xfId="0" applyNumberFormat="1" applyFont="1" applyFill="1" applyBorder="1" applyAlignment="1" quotePrefix="1">
      <alignment horizontal="right"/>
    </xf>
    <xf numFmtId="3" fontId="31" fillId="15" borderId="24" xfId="0" applyNumberFormat="1" applyFont="1" applyFill="1" applyBorder="1" applyAlignment="1">
      <alignment/>
    </xf>
    <xf numFmtId="3" fontId="31" fillId="24" borderId="2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5" fillId="11" borderId="28" xfId="0" applyNumberFormat="1" applyFont="1" applyFill="1" applyBorder="1" applyAlignment="1">
      <alignment horizontal="center"/>
    </xf>
    <xf numFmtId="3" fontId="25" fillId="11" borderId="22" xfId="0" applyNumberFormat="1" applyFont="1" applyFill="1" applyBorder="1" applyAlignment="1">
      <alignment horizontal="center"/>
    </xf>
    <xf numFmtId="3" fontId="41" fillId="15" borderId="17" xfId="0" applyNumberFormat="1" applyFont="1" applyFill="1" applyBorder="1" applyAlignment="1">
      <alignment horizontal="center"/>
    </xf>
    <xf numFmtId="3" fontId="28" fillId="11" borderId="22" xfId="0" applyNumberFormat="1" applyFont="1" applyFill="1" applyBorder="1" applyAlignment="1">
      <alignment horizontal="center"/>
    </xf>
    <xf numFmtId="3" fontId="38" fillId="15" borderId="17" xfId="0" applyNumberFormat="1" applyFont="1" applyFill="1" applyBorder="1" applyAlignment="1">
      <alignment horizontal="center"/>
    </xf>
    <xf numFmtId="3" fontId="28" fillId="11" borderId="22" xfId="0" applyNumberFormat="1" applyFont="1" applyFill="1" applyBorder="1" applyAlignment="1">
      <alignment horizontal="center"/>
    </xf>
    <xf numFmtId="3" fontId="38" fillId="15" borderId="17" xfId="0" applyNumberFormat="1" applyFont="1" applyFill="1" applyBorder="1" applyAlignment="1">
      <alignment horizontal="center"/>
    </xf>
    <xf numFmtId="3" fontId="25" fillId="15" borderId="24" xfId="48" applyNumberFormat="1" applyFont="1" applyFill="1" applyBorder="1" applyAlignment="1" quotePrefix="1">
      <alignment horizontal="center" wrapText="1"/>
      <protection/>
    </xf>
    <xf numFmtId="3" fontId="25" fillId="15" borderId="29" xfId="48" applyNumberFormat="1" applyFont="1" applyFill="1" applyBorder="1" applyAlignment="1" quotePrefix="1">
      <alignment horizontal="center" wrapText="1"/>
      <protection/>
    </xf>
    <xf numFmtId="3" fontId="32" fillId="11" borderId="30" xfId="0" applyNumberFormat="1" applyFont="1" applyFill="1" applyBorder="1" applyAlignment="1" quotePrefix="1">
      <alignment horizontal="right"/>
    </xf>
    <xf numFmtId="3" fontId="32" fillId="11" borderId="19" xfId="0" applyNumberFormat="1" applyFont="1" applyFill="1" applyBorder="1" applyAlignment="1" quotePrefix="1">
      <alignment horizontal="right"/>
    </xf>
    <xf numFmtId="3" fontId="32" fillId="11" borderId="31" xfId="0" applyNumberFormat="1" applyFont="1" applyFill="1" applyBorder="1" applyAlignment="1" quotePrefix="1">
      <alignment horizontal="right"/>
    </xf>
    <xf numFmtId="3" fontId="32" fillId="11" borderId="20" xfId="0" applyNumberFormat="1" applyFont="1" applyFill="1" applyBorder="1" applyAlignment="1" quotePrefix="1">
      <alignment horizontal="right"/>
    </xf>
    <xf numFmtId="3" fontId="31" fillId="11" borderId="20" xfId="0" applyNumberFormat="1" applyFont="1" applyFill="1" applyBorder="1" applyAlignment="1" quotePrefix="1">
      <alignment horizontal="right"/>
    </xf>
    <xf numFmtId="3" fontId="31" fillId="11" borderId="19" xfId="0" applyNumberFormat="1" applyFont="1" applyFill="1" applyBorder="1" applyAlignment="1" quotePrefix="1">
      <alignment horizontal="right"/>
    </xf>
    <xf numFmtId="3" fontId="31" fillId="11" borderId="31" xfId="0" applyNumberFormat="1" applyFont="1" applyFill="1" applyBorder="1" applyAlignment="1" quotePrefix="1">
      <alignment horizontal="right"/>
    </xf>
    <xf numFmtId="3" fontId="32" fillId="11" borderId="31" xfId="0" applyNumberFormat="1" applyFont="1" applyFill="1" applyBorder="1" applyAlignment="1" quotePrefix="1">
      <alignment horizontal="right"/>
    </xf>
    <xf numFmtId="3" fontId="32" fillId="11" borderId="20" xfId="0" applyNumberFormat="1" applyFont="1" applyFill="1" applyBorder="1" applyAlignment="1" quotePrefix="1">
      <alignment horizontal="right"/>
    </xf>
    <xf numFmtId="3" fontId="32" fillId="11" borderId="32" xfId="0" applyNumberFormat="1" applyFont="1" applyFill="1" applyBorder="1" applyAlignment="1" quotePrefix="1">
      <alignment horizontal="right"/>
    </xf>
    <xf numFmtId="3" fontId="32" fillId="11" borderId="31" xfId="0" applyNumberFormat="1" applyFont="1" applyFill="1" applyBorder="1" applyAlignment="1">
      <alignment/>
    </xf>
    <xf numFmtId="3" fontId="32" fillId="11" borderId="20" xfId="0" applyNumberFormat="1" applyFont="1" applyFill="1" applyBorder="1" applyAlignment="1">
      <alignment/>
    </xf>
    <xf numFmtId="3" fontId="32" fillId="11" borderId="19" xfId="0" applyNumberFormat="1" applyFont="1" applyFill="1" applyBorder="1" applyAlignment="1">
      <alignment/>
    </xf>
    <xf numFmtId="3" fontId="31" fillId="11" borderId="20" xfId="0" applyNumberFormat="1" applyFont="1" applyFill="1" applyBorder="1" applyAlignment="1">
      <alignment/>
    </xf>
    <xf numFmtId="3" fontId="32" fillId="11" borderId="32" xfId="0" applyNumberFormat="1" applyFont="1" applyFill="1" applyBorder="1" applyAlignment="1">
      <alignment/>
    </xf>
    <xf numFmtId="3" fontId="31" fillId="11" borderId="19" xfId="0" applyNumberFormat="1" applyFont="1" applyFill="1" applyBorder="1" applyAlignment="1">
      <alignment/>
    </xf>
    <xf numFmtId="3" fontId="31" fillId="11" borderId="31" xfId="0" applyNumberFormat="1" applyFont="1" applyFill="1" applyBorder="1" applyAlignment="1">
      <alignment/>
    </xf>
    <xf numFmtId="3" fontId="31" fillId="11" borderId="30" xfId="0" applyNumberFormat="1" applyFont="1" applyFill="1" applyBorder="1" applyAlignment="1">
      <alignment/>
    </xf>
    <xf numFmtId="3" fontId="29" fillId="19" borderId="21" xfId="0" applyNumberFormat="1" applyFont="1" applyFill="1" applyBorder="1" applyAlignment="1">
      <alignment/>
    </xf>
    <xf numFmtId="3" fontId="25" fillId="15" borderId="17" xfId="48" applyNumberFormat="1" applyFont="1" applyFill="1" applyBorder="1" applyAlignment="1">
      <alignment horizontal="center" wrapText="1"/>
      <protection/>
    </xf>
    <xf numFmtId="3" fontId="25" fillId="15" borderId="33" xfId="48" applyNumberFormat="1" applyFont="1" applyFill="1" applyBorder="1" applyAlignment="1">
      <alignment horizontal="center" wrapText="1"/>
      <protection/>
    </xf>
    <xf numFmtId="3" fontId="25" fillId="15" borderId="17" xfId="48" applyNumberFormat="1" applyFont="1" applyFill="1" applyBorder="1" applyAlignment="1" quotePrefix="1">
      <alignment horizontal="center" wrapText="1"/>
      <protection/>
    </xf>
    <xf numFmtId="3" fontId="27" fillId="0" borderId="27" xfId="0" applyNumberFormat="1" applyFont="1" applyBorder="1" applyAlignment="1">
      <alignment/>
    </xf>
    <xf numFmtId="3" fontId="27" fillId="0" borderId="27" xfId="0" applyNumberFormat="1" applyFont="1" applyFill="1" applyBorder="1" applyAlignment="1" quotePrefix="1">
      <alignment/>
    </xf>
    <xf numFmtId="3" fontId="25" fillId="11" borderId="31" xfId="48" applyNumberFormat="1" applyFont="1" applyFill="1" applyBorder="1" applyAlignment="1" quotePrefix="1">
      <alignment horizontal="center" wrapText="1"/>
      <protection/>
    </xf>
    <xf numFmtId="3" fontId="25" fillId="11" borderId="31" xfId="48" applyNumberFormat="1" applyFont="1" applyFill="1" applyBorder="1" applyAlignment="1">
      <alignment horizontal="center" wrapText="1"/>
      <protection/>
    </xf>
    <xf numFmtId="3" fontId="30" fillId="19" borderId="15" xfId="0" applyNumberFormat="1" applyFont="1" applyFill="1" applyBorder="1" applyAlignment="1" quotePrefix="1">
      <alignment/>
    </xf>
    <xf numFmtId="3" fontId="30" fillId="19" borderId="18" xfId="0" applyNumberFormat="1" applyFont="1" applyFill="1" applyBorder="1" applyAlignment="1" quotePrefix="1">
      <alignment/>
    </xf>
    <xf numFmtId="3" fontId="27" fillId="0" borderId="34" xfId="0" applyNumberFormat="1" applyFont="1" applyBorder="1" applyAlignment="1">
      <alignment/>
    </xf>
    <xf numFmtId="3" fontId="30" fillId="19" borderId="23" xfId="0" applyNumberFormat="1" applyFont="1" applyFill="1" applyBorder="1" applyAlignment="1">
      <alignment/>
    </xf>
    <xf numFmtId="3" fontId="30" fillId="8" borderId="35" xfId="0" applyNumberFormat="1" applyFont="1" applyFill="1" applyBorder="1" applyAlignment="1" quotePrefix="1">
      <alignment horizontal="right"/>
    </xf>
    <xf numFmtId="164" fontId="34" fillId="8" borderId="0" xfId="0" applyNumberFormat="1" applyFont="1" applyFill="1" applyBorder="1" applyAlignment="1">
      <alignment horizontal="right"/>
    </xf>
    <xf numFmtId="1" fontId="36" fillId="8" borderId="36" xfId="0" applyNumberFormat="1" applyFont="1" applyFill="1" applyBorder="1" applyAlignment="1">
      <alignment horizontal="right"/>
    </xf>
    <xf numFmtId="3" fontId="30" fillId="8" borderId="37" xfId="0" applyNumberFormat="1" applyFont="1" applyFill="1" applyBorder="1" applyAlignment="1" quotePrefix="1">
      <alignment horizontal="right"/>
    </xf>
    <xf numFmtId="164" fontId="34" fillId="8" borderId="14" xfId="0" applyNumberFormat="1" applyFont="1" applyFill="1" applyBorder="1" applyAlignment="1">
      <alignment horizontal="right"/>
    </xf>
    <xf numFmtId="1" fontId="36" fillId="8" borderId="25" xfId="0" applyNumberFormat="1" applyFont="1" applyFill="1" applyBorder="1" applyAlignment="1">
      <alignment horizontal="right"/>
    </xf>
    <xf numFmtId="3" fontId="30" fillId="8" borderId="38" xfId="0" applyNumberFormat="1" applyFont="1" applyFill="1" applyBorder="1" applyAlignment="1" quotePrefix="1">
      <alignment horizontal="right"/>
    </xf>
    <xf numFmtId="164" fontId="34" fillId="8" borderId="13" xfId="0" applyNumberFormat="1" applyFont="1" applyFill="1" applyBorder="1" applyAlignment="1">
      <alignment horizontal="right"/>
    </xf>
    <xf numFmtId="1" fontId="36" fillId="8" borderId="39" xfId="0" applyNumberFormat="1" applyFont="1" applyFill="1" applyBorder="1" applyAlignment="1">
      <alignment horizontal="right"/>
    </xf>
    <xf numFmtId="3" fontId="30" fillId="8" borderId="40" xfId="0" applyNumberFormat="1" applyFont="1" applyFill="1" applyBorder="1" applyAlignment="1" quotePrefix="1">
      <alignment horizontal="right"/>
    </xf>
    <xf numFmtId="164" fontId="34" fillId="8" borderId="23" xfId="0" applyNumberFormat="1" applyFont="1" applyFill="1" applyBorder="1" applyAlignment="1">
      <alignment horizontal="right"/>
    </xf>
    <xf numFmtId="1" fontId="36" fillId="8" borderId="41" xfId="0" applyNumberFormat="1" applyFont="1" applyFill="1" applyBorder="1" applyAlignment="1">
      <alignment horizontal="right"/>
    </xf>
    <xf numFmtId="3" fontId="31" fillId="25" borderId="17" xfId="0" applyNumberFormat="1" applyFont="1" applyFill="1" applyBorder="1" applyAlignment="1">
      <alignment/>
    </xf>
    <xf numFmtId="3" fontId="27" fillId="26" borderId="0" xfId="0" applyNumberFormat="1" applyFont="1" applyFill="1" applyBorder="1" applyAlignment="1" quotePrefix="1">
      <alignment/>
    </xf>
    <xf numFmtId="3" fontId="30" fillId="27" borderId="35" xfId="0" applyNumberFormat="1" applyFont="1" applyFill="1" applyBorder="1" applyAlignment="1" quotePrefix="1">
      <alignment horizontal="right"/>
    </xf>
    <xf numFmtId="3" fontId="27" fillId="28" borderId="15" xfId="0" applyNumberFormat="1" applyFont="1" applyFill="1" applyBorder="1" applyAlignment="1" quotePrefix="1">
      <alignment/>
    </xf>
    <xf numFmtId="3" fontId="27" fillId="26" borderId="33" xfId="0" applyNumberFormat="1" applyFont="1" applyFill="1" applyBorder="1" applyAlignment="1" quotePrefix="1">
      <alignment/>
    </xf>
    <xf numFmtId="3" fontId="27" fillId="26" borderId="15" xfId="0" applyNumberFormat="1" applyFont="1" applyFill="1" applyBorder="1" applyAlignment="1" quotePrefix="1">
      <alignment/>
    </xf>
    <xf numFmtId="3" fontId="27" fillId="26" borderId="18" xfId="0" applyNumberFormat="1" applyFont="1" applyFill="1" applyBorder="1" applyAlignment="1" quotePrefix="1">
      <alignment/>
    </xf>
    <xf numFmtId="3" fontId="44" fillId="27" borderId="33" xfId="0" applyNumberFormat="1" applyFont="1" applyFill="1" applyBorder="1" applyAlignment="1" quotePrefix="1">
      <alignment/>
    </xf>
    <xf numFmtId="164" fontId="34" fillId="8" borderId="15" xfId="0" applyNumberFormat="1" applyFont="1" applyFill="1" applyBorder="1" applyAlignment="1">
      <alignment horizontal="right"/>
    </xf>
    <xf numFmtId="1" fontId="36" fillId="8" borderId="18" xfId="0" applyNumberFormat="1" applyFont="1" applyFill="1" applyBorder="1" applyAlignment="1">
      <alignment horizontal="right"/>
    </xf>
    <xf numFmtId="3" fontId="45" fillId="15" borderId="17" xfId="0" applyNumberFormat="1" applyFont="1" applyFill="1" applyBorder="1" applyAlignment="1">
      <alignment/>
    </xf>
    <xf numFmtId="3" fontId="45" fillId="25" borderId="17" xfId="0" applyNumberFormat="1" applyFont="1" applyFill="1" applyBorder="1" applyAlignment="1" quotePrefix="1">
      <alignment/>
    </xf>
    <xf numFmtId="3" fontId="25" fillId="11" borderId="11" xfId="0" applyNumberFormat="1" applyFont="1" applyFill="1" applyBorder="1" applyAlignment="1" quotePrefix="1">
      <alignment horizontal="center" wrapText="1"/>
    </xf>
    <xf numFmtId="3" fontId="25" fillId="11" borderId="13" xfId="48" applyNumberFormat="1" applyFont="1" applyFill="1" applyBorder="1" applyAlignment="1" quotePrefix="1">
      <alignment horizontal="center" wrapText="1"/>
      <protection/>
    </xf>
    <xf numFmtId="3" fontId="25" fillId="11" borderId="42" xfId="48" applyNumberFormat="1" applyFont="1" applyFill="1" applyBorder="1" applyAlignment="1" quotePrefix="1">
      <alignment horizontal="center" wrapText="1"/>
      <protection/>
    </xf>
    <xf numFmtId="3" fontId="25" fillId="11" borderId="19" xfId="48" applyNumberFormat="1" applyFont="1" applyFill="1" applyBorder="1" applyAlignment="1">
      <alignment horizontal="center" wrapText="1"/>
      <protection/>
    </xf>
    <xf numFmtId="3" fontId="25" fillId="11" borderId="19" xfId="0" applyNumberFormat="1" applyFont="1" applyFill="1" applyBorder="1" applyAlignment="1" quotePrefix="1">
      <alignment horizontal="center" wrapText="1"/>
    </xf>
    <xf numFmtId="3" fontId="27" fillId="0" borderId="43" xfId="0" applyNumberFormat="1" applyFont="1" applyBorder="1" applyAlignment="1">
      <alignment horizontal="right" vertical="center" wrapText="1"/>
    </xf>
    <xf numFmtId="3" fontId="27" fillId="0" borderId="22" xfId="0" applyNumberFormat="1" applyFont="1" applyBorder="1" applyAlignment="1">
      <alignment horizontal="right" vertical="center" wrapText="1"/>
    </xf>
    <xf numFmtId="3" fontId="27" fillId="0" borderId="44" xfId="0" applyNumberFormat="1" applyFont="1" applyBorder="1" applyAlignment="1">
      <alignment horizontal="right" vertical="center" wrapText="1"/>
    </xf>
    <xf numFmtId="0" fontId="44" fillId="29" borderId="22" xfId="0" applyFont="1" applyFill="1" applyBorder="1" applyAlignment="1">
      <alignment horizontal="right" vertical="center" wrapText="1"/>
    </xf>
    <xf numFmtId="0" fontId="45" fillId="25" borderId="45" xfId="0" applyFont="1" applyFill="1" applyBorder="1" applyAlignment="1">
      <alignment horizontal="right" vertical="center" wrapText="1"/>
    </xf>
    <xf numFmtId="3" fontId="27" fillId="0" borderId="15" xfId="0" applyNumberFormat="1" applyFont="1" applyBorder="1" applyAlignment="1">
      <alignment horizontal="right" vertical="center" wrapText="1"/>
    </xf>
    <xf numFmtId="0" fontId="44" fillId="29" borderId="18" xfId="0" applyFont="1" applyFill="1" applyBorder="1" applyAlignment="1">
      <alignment horizontal="right" vertical="center" wrapText="1"/>
    </xf>
    <xf numFmtId="3" fontId="45" fillId="25" borderId="44" xfId="0" applyNumberFormat="1" applyFont="1" applyFill="1" applyBorder="1" applyAlignment="1">
      <alignment horizontal="right" vertical="center" wrapText="1"/>
    </xf>
    <xf numFmtId="3" fontId="25" fillId="0" borderId="46" xfId="47" applyNumberFormat="1" applyFont="1" applyFill="1" applyBorder="1" applyAlignment="1" quotePrefix="1">
      <alignment horizontal="right"/>
      <protection/>
    </xf>
    <xf numFmtId="3" fontId="4" fillId="0" borderId="47" xfId="47" applyNumberFormat="1" applyFont="1" applyFill="1" applyBorder="1" applyAlignment="1" quotePrefix="1">
      <alignment horizontal="right"/>
      <protection/>
    </xf>
    <xf numFmtId="3" fontId="4" fillId="0" borderId="46" xfId="47" applyNumberFormat="1" applyFont="1" applyFill="1" applyBorder="1" applyAlignment="1" quotePrefix="1">
      <alignment horizontal="right"/>
      <protection/>
    </xf>
    <xf numFmtId="3" fontId="4" fillId="0" borderId="21" xfId="47" applyNumberFormat="1" applyFont="1" applyFill="1" applyBorder="1" applyAlignment="1" quotePrefix="1">
      <alignment horizontal="right"/>
      <protection/>
    </xf>
    <xf numFmtId="3" fontId="4" fillId="0" borderId="13" xfId="47" applyNumberFormat="1" applyFont="1" applyFill="1" applyBorder="1" applyAlignment="1" quotePrefix="1">
      <alignment horizontal="right"/>
      <protection/>
    </xf>
    <xf numFmtId="3" fontId="4" fillId="0" borderId="21" xfId="47" applyNumberFormat="1" applyFont="1" applyFill="1" applyBorder="1" applyAlignment="1" quotePrefix="1">
      <alignment/>
      <protection/>
    </xf>
    <xf numFmtId="3" fontId="4" fillId="0" borderId="13" xfId="47" applyNumberFormat="1" applyFont="1" applyFill="1" applyBorder="1" applyAlignment="1" quotePrefix="1">
      <alignment/>
      <protection/>
    </xf>
    <xf numFmtId="3" fontId="4" fillId="0" borderId="21" xfId="47" applyNumberFormat="1" applyFont="1" applyBorder="1" applyAlignment="1">
      <alignment/>
      <protection/>
    </xf>
    <xf numFmtId="3" fontId="4" fillId="0" borderId="13" xfId="47" applyNumberFormat="1" applyFont="1" applyBorder="1" applyAlignment="1">
      <alignment/>
      <protection/>
    </xf>
    <xf numFmtId="3" fontId="4" fillId="0" borderId="13" xfId="47" applyNumberFormat="1" applyFont="1" applyFill="1" applyBorder="1" applyAlignment="1">
      <alignment horizontal="right"/>
      <protection/>
    </xf>
    <xf numFmtId="3" fontId="4" fillId="0" borderId="13" xfId="47" applyNumberFormat="1" applyFont="1" applyBorder="1" applyAlignment="1">
      <alignment horizontal="right"/>
      <protection/>
    </xf>
    <xf numFmtId="3" fontId="25" fillId="0" borderId="13" xfId="47" applyNumberFormat="1" applyFont="1" applyFill="1" applyBorder="1" applyAlignment="1" quotePrefix="1">
      <alignment horizontal="right"/>
      <protection/>
    </xf>
    <xf numFmtId="3" fontId="25" fillId="0" borderId="13" xfId="47" applyNumberFormat="1" applyFont="1" applyFill="1" applyBorder="1" applyAlignment="1" quotePrefix="1">
      <alignment/>
      <protection/>
    </xf>
    <xf numFmtId="3" fontId="25" fillId="0" borderId="13" xfId="47" applyNumberFormat="1" applyFont="1" applyBorder="1" applyAlignment="1">
      <alignment/>
      <protection/>
    </xf>
    <xf numFmtId="3" fontId="27" fillId="0" borderId="48" xfId="0" applyNumberFormat="1" applyFont="1" applyFill="1" applyBorder="1" applyAlignment="1" quotePrefix="1">
      <alignment/>
    </xf>
    <xf numFmtId="3" fontId="25" fillId="15" borderId="18" xfId="48" applyNumberFormat="1" applyFont="1" applyFill="1" applyBorder="1" applyAlignment="1" quotePrefix="1">
      <alignment horizontal="center" wrapText="1"/>
      <protection/>
    </xf>
    <xf numFmtId="3" fontId="25" fillId="15" borderId="18" xfId="48" applyNumberFormat="1" applyFont="1" applyFill="1" applyBorder="1" applyAlignment="1">
      <alignment horizontal="center" wrapText="1"/>
      <protection/>
    </xf>
    <xf numFmtId="3" fontId="25" fillId="11" borderId="36" xfId="48" applyNumberFormat="1" applyFont="1" applyFill="1" applyBorder="1" applyAlignment="1" quotePrefix="1">
      <alignment horizontal="center" wrapText="1"/>
      <protection/>
    </xf>
    <xf numFmtId="3" fontId="25" fillId="11" borderId="39" xfId="48" applyNumberFormat="1" applyFont="1" applyFill="1" applyBorder="1" applyAlignment="1" quotePrefix="1">
      <alignment horizontal="center" wrapText="1"/>
      <protection/>
    </xf>
    <xf numFmtId="3" fontId="25" fillId="11" borderId="36" xfId="48" applyNumberFormat="1" applyFont="1" applyFill="1" applyBorder="1" applyAlignment="1">
      <alignment horizontal="center" wrapText="1"/>
      <protection/>
    </xf>
    <xf numFmtId="3" fontId="25" fillId="11" borderId="25" xfId="48" applyNumberFormat="1" applyFont="1" applyFill="1" applyBorder="1" applyAlignment="1" quotePrefix="1">
      <alignment horizontal="center" wrapText="1"/>
      <protection/>
    </xf>
    <xf numFmtId="3" fontId="27" fillId="0" borderId="16" xfId="0" applyNumberFormat="1" applyFont="1" applyFill="1" applyBorder="1" applyAlignment="1" quotePrefix="1">
      <alignment horizontal="right"/>
    </xf>
    <xf numFmtId="3" fontId="27" fillId="0" borderId="0" xfId="0" applyNumberFormat="1" applyFont="1" applyFill="1" applyBorder="1" applyAlignment="1" quotePrefix="1">
      <alignment horizontal="right"/>
    </xf>
    <xf numFmtId="49" fontId="33" fillId="8" borderId="15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 quotePrefix="1">
      <alignment horizontal="right"/>
    </xf>
    <xf numFmtId="3" fontId="27" fillId="0" borderId="13" xfId="0" applyNumberFormat="1" applyFont="1" applyFill="1" applyBorder="1" applyAlignment="1" quotePrefix="1">
      <alignment horizontal="right"/>
    </xf>
    <xf numFmtId="3" fontId="0" fillId="0" borderId="21" xfId="0" applyNumberFormat="1" applyFont="1" applyFill="1" applyBorder="1" applyAlignment="1" quotePrefix="1">
      <alignment horizontal="right"/>
    </xf>
    <xf numFmtId="3" fontId="27" fillId="0" borderId="21" xfId="0" applyNumberFormat="1" applyFont="1" applyFill="1" applyBorder="1" applyAlignment="1" quotePrefix="1">
      <alignment horizontal="right"/>
    </xf>
    <xf numFmtId="3" fontId="0" fillId="0" borderId="21" xfId="0" applyNumberFormat="1" applyFont="1" applyFill="1" applyBorder="1" applyAlignment="1" quotePrefix="1">
      <alignment horizontal="right"/>
    </xf>
    <xf numFmtId="3" fontId="27" fillId="0" borderId="15" xfId="0" applyNumberFormat="1" applyFont="1" applyFill="1" applyBorder="1" applyAlignment="1" quotePrefix="1">
      <alignment/>
    </xf>
    <xf numFmtId="3" fontId="27" fillId="15" borderId="28" xfId="0" applyNumberFormat="1" applyFont="1" applyFill="1" applyBorder="1" applyAlignment="1" quotePrefix="1">
      <alignment horizontal="right"/>
    </xf>
    <xf numFmtId="3" fontId="27" fillId="30" borderId="47" xfId="0" applyNumberFormat="1" applyFont="1" applyFill="1" applyBorder="1" applyAlignment="1" quotePrefix="1">
      <alignment horizontal="right"/>
    </xf>
    <xf numFmtId="3" fontId="27" fillId="15" borderId="49" xfId="0" applyNumberFormat="1" applyFont="1" applyFill="1" applyBorder="1" applyAlignment="1" quotePrefix="1">
      <alignment horizontal="right"/>
    </xf>
    <xf numFmtId="167" fontId="34" fillId="15" borderId="22" xfId="0" applyNumberFormat="1" applyFont="1" applyFill="1" applyBorder="1" applyAlignment="1" quotePrefix="1">
      <alignment horizontal="right"/>
    </xf>
    <xf numFmtId="3" fontId="36" fillId="15" borderId="22" xfId="0" applyNumberFormat="1" applyFont="1" applyFill="1" applyBorder="1" applyAlignment="1" quotePrefix="1">
      <alignment horizontal="right"/>
    </xf>
    <xf numFmtId="3" fontId="31" fillId="8" borderId="43" xfId="0" applyNumberFormat="1" applyFont="1" applyFill="1" applyBorder="1" applyAlignment="1" quotePrefix="1">
      <alignment horizontal="right"/>
    </xf>
    <xf numFmtId="167" fontId="34" fillId="8" borderId="22" xfId="0" applyNumberFormat="1" applyFont="1" applyFill="1" applyBorder="1" applyAlignment="1" quotePrefix="1">
      <alignment horizontal="right"/>
    </xf>
    <xf numFmtId="167" fontId="34" fillId="8" borderId="0" xfId="0" applyNumberFormat="1" applyFont="1" applyFill="1" applyBorder="1" applyAlignment="1" quotePrefix="1">
      <alignment horizontal="right"/>
    </xf>
    <xf numFmtId="167" fontId="34" fillId="8" borderId="13" xfId="0" applyNumberFormat="1" applyFont="1" applyFill="1" applyBorder="1" applyAlignment="1" quotePrefix="1">
      <alignment horizontal="right"/>
    </xf>
    <xf numFmtId="3" fontId="36" fillId="8" borderId="44" xfId="0" applyNumberFormat="1" applyFont="1" applyFill="1" applyBorder="1" applyAlignment="1" quotePrefix="1">
      <alignment horizontal="right"/>
    </xf>
    <xf numFmtId="3" fontId="36" fillId="8" borderId="36" xfId="0" applyNumberFormat="1" applyFont="1" applyFill="1" applyBorder="1" applyAlignment="1" quotePrefix="1">
      <alignment horizontal="right"/>
    </xf>
    <xf numFmtId="3" fontId="36" fillId="8" borderId="39" xfId="0" applyNumberFormat="1" applyFont="1" applyFill="1" applyBorder="1" applyAlignment="1" quotePrefix="1">
      <alignment horizontal="right"/>
    </xf>
    <xf numFmtId="3" fontId="27" fillId="0" borderId="33" xfId="0" applyNumberFormat="1" applyFont="1" applyBorder="1" applyAlignment="1">
      <alignment/>
    </xf>
    <xf numFmtId="3" fontId="0" fillId="0" borderId="0" xfId="0" applyNumberFormat="1" applyFont="1" applyFill="1" applyBorder="1" applyAlignment="1" quotePrefix="1">
      <alignment/>
    </xf>
    <xf numFmtId="3" fontId="27" fillId="0" borderId="0" xfId="0" applyNumberFormat="1" applyFont="1" applyFill="1" applyBorder="1" applyAlignment="1" quotePrefix="1">
      <alignment/>
    </xf>
    <xf numFmtId="3" fontId="27" fillId="0" borderId="15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27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3" fontId="27" fillId="0" borderId="13" xfId="0" applyNumberFormat="1" applyFont="1" applyBorder="1" applyAlignment="1">
      <alignment/>
    </xf>
    <xf numFmtId="3" fontId="27" fillId="25" borderId="28" xfId="0" applyNumberFormat="1" applyFont="1" applyFill="1" applyBorder="1" applyAlignment="1">
      <alignment/>
    </xf>
    <xf numFmtId="3" fontId="27" fillId="31" borderId="16" xfId="0" applyNumberFormat="1" applyFont="1" applyFill="1" applyBorder="1" applyAlignment="1">
      <alignment/>
    </xf>
    <xf numFmtId="3" fontId="27" fillId="31" borderId="46" xfId="0" applyNumberFormat="1" applyFont="1" applyFill="1" applyBorder="1" applyAlignment="1">
      <alignment/>
    </xf>
    <xf numFmtId="167" fontId="34" fillId="15" borderId="22" xfId="0" applyNumberFormat="1" applyFont="1" applyFill="1" applyBorder="1" applyAlignment="1">
      <alignment/>
    </xf>
    <xf numFmtId="167" fontId="34" fillId="31" borderId="0" xfId="0" applyNumberFormat="1" applyFont="1" applyFill="1" applyBorder="1" applyAlignment="1">
      <alignment/>
    </xf>
    <xf numFmtId="167" fontId="34" fillId="31" borderId="13" xfId="0" applyNumberFormat="1" applyFont="1" applyFill="1" applyBorder="1" applyAlignment="1">
      <alignment/>
    </xf>
    <xf numFmtId="3" fontId="31" fillId="8" borderId="43" xfId="0" applyNumberFormat="1" applyFont="1" applyFill="1" applyBorder="1" applyAlignment="1">
      <alignment/>
    </xf>
    <xf numFmtId="3" fontId="31" fillId="8" borderId="35" xfId="0" applyNumberFormat="1" applyFont="1" applyFill="1" applyBorder="1" applyAlignment="1">
      <alignment/>
    </xf>
    <xf numFmtId="3" fontId="31" fillId="8" borderId="38" xfId="0" applyNumberFormat="1" applyFont="1" applyFill="1" applyBorder="1" applyAlignment="1">
      <alignment/>
    </xf>
    <xf numFmtId="167" fontId="34" fillId="8" borderId="22" xfId="0" applyNumberFormat="1" applyFont="1" applyFill="1" applyBorder="1" applyAlignment="1">
      <alignment/>
    </xf>
    <xf numFmtId="167" fontId="34" fillId="8" borderId="0" xfId="0" applyNumberFormat="1" applyFont="1" applyFill="1" applyBorder="1" applyAlignment="1">
      <alignment/>
    </xf>
    <xf numFmtId="167" fontId="34" fillId="8" borderId="13" xfId="0" applyNumberFormat="1" applyFont="1" applyFill="1" applyBorder="1" applyAlignment="1">
      <alignment/>
    </xf>
    <xf numFmtId="1" fontId="36" fillId="8" borderId="44" xfId="0" applyNumberFormat="1" applyFont="1" applyFill="1" applyBorder="1" applyAlignment="1">
      <alignment/>
    </xf>
    <xf numFmtId="1" fontId="36" fillId="8" borderId="36" xfId="0" applyNumberFormat="1" applyFont="1" applyFill="1" applyBorder="1" applyAlignment="1">
      <alignment/>
    </xf>
    <xf numFmtId="1" fontId="36" fillId="8" borderId="39" xfId="0" applyNumberFormat="1" applyFont="1" applyFill="1" applyBorder="1" applyAlignment="1">
      <alignment/>
    </xf>
    <xf numFmtId="3" fontId="27" fillId="0" borderId="22" xfId="0" applyNumberFormat="1" applyFont="1" applyBorder="1" applyAlignment="1">
      <alignment/>
    </xf>
    <xf numFmtId="3" fontId="27" fillId="0" borderId="50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27" fillId="0" borderId="52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27" fillId="0" borderId="51" xfId="0" applyNumberFormat="1" applyFont="1" applyBorder="1" applyAlignment="1">
      <alignment/>
    </xf>
    <xf numFmtId="3" fontId="27" fillId="0" borderId="53" xfId="0" applyNumberFormat="1" applyFont="1" applyBorder="1" applyAlignment="1">
      <alignment/>
    </xf>
    <xf numFmtId="3" fontId="27" fillId="15" borderId="22" xfId="0" applyNumberFormat="1" applyFont="1" applyFill="1" applyBorder="1" applyAlignment="1">
      <alignment/>
    </xf>
    <xf numFmtId="3" fontId="27" fillId="25" borderId="49" xfId="0" applyNumberFormat="1" applyFont="1" applyFill="1" applyBorder="1" applyAlignment="1">
      <alignment/>
    </xf>
    <xf numFmtId="3" fontId="27" fillId="11" borderId="0" xfId="0" applyNumberFormat="1" applyFont="1" applyFill="1" applyBorder="1" applyAlignment="1">
      <alignment/>
    </xf>
    <xf numFmtId="167" fontId="34" fillId="15" borderId="15" xfId="0" applyNumberFormat="1" applyFont="1" applyFill="1" applyBorder="1" applyAlignment="1">
      <alignment/>
    </xf>
    <xf numFmtId="167" fontId="34" fillId="32" borderId="0" xfId="0" applyNumberFormat="1" applyFont="1" applyFill="1" applyBorder="1" applyAlignment="1">
      <alignment/>
    </xf>
    <xf numFmtId="1" fontId="36" fillId="15" borderId="22" xfId="0" applyNumberFormat="1" applyFont="1" applyFill="1" applyBorder="1" applyAlignment="1">
      <alignment/>
    </xf>
    <xf numFmtId="1" fontId="36" fillId="15" borderId="18" xfId="0" applyNumberFormat="1" applyFont="1" applyFill="1" applyBorder="1" applyAlignment="1">
      <alignment/>
    </xf>
    <xf numFmtId="1" fontId="36" fillId="11" borderId="0" xfId="0" applyNumberFormat="1" applyFont="1" applyFill="1" applyBorder="1" applyAlignment="1">
      <alignment/>
    </xf>
    <xf numFmtId="1" fontId="36" fillId="11" borderId="39" xfId="0" applyNumberFormat="1" applyFont="1" applyFill="1" applyBorder="1" applyAlignment="1">
      <alignment/>
    </xf>
    <xf numFmtId="164" fontId="34" fillId="8" borderId="43" xfId="0" applyNumberFormat="1" applyFont="1" applyFill="1" applyBorder="1" applyAlignment="1">
      <alignment/>
    </xf>
    <xf numFmtId="164" fontId="34" fillId="8" borderId="35" xfId="0" applyNumberFormat="1" applyFont="1" applyFill="1" applyBorder="1" applyAlignment="1">
      <alignment/>
    </xf>
    <xf numFmtId="164" fontId="34" fillId="8" borderId="38" xfId="0" applyNumberFormat="1" applyFont="1" applyFill="1" applyBorder="1" applyAlignment="1">
      <alignment/>
    </xf>
    <xf numFmtId="1" fontId="36" fillId="8" borderId="20" xfId="0" applyNumberFormat="1" applyFont="1" applyFill="1" applyBorder="1" applyAlignment="1">
      <alignment/>
    </xf>
    <xf numFmtId="1" fontId="36" fillId="8" borderId="31" xfId="0" applyNumberFormat="1" applyFont="1" applyFill="1" applyBorder="1" applyAlignment="1">
      <alignment/>
    </xf>
    <xf numFmtId="1" fontId="36" fillId="8" borderId="32" xfId="0" applyNumberFormat="1" applyFont="1" applyFill="1" applyBorder="1" applyAlignment="1">
      <alignment/>
    </xf>
    <xf numFmtId="3" fontId="27" fillId="0" borderId="22" xfId="0" applyNumberFormat="1" applyFont="1" applyFill="1" applyBorder="1" applyAlignment="1" quotePrefix="1">
      <alignment horizontal="right"/>
    </xf>
    <xf numFmtId="49" fontId="35" fillId="8" borderId="18" xfId="0" applyNumberFormat="1" applyFont="1" applyFill="1" applyBorder="1" applyAlignment="1">
      <alignment horizontal="center"/>
    </xf>
    <xf numFmtId="1" fontId="36" fillId="8" borderId="45" xfId="0" applyNumberFormat="1" applyFont="1" applyFill="1" applyBorder="1" applyAlignment="1">
      <alignment/>
    </xf>
    <xf numFmtId="3" fontId="38" fillId="8" borderId="33" xfId="0" applyNumberFormat="1" applyFont="1" applyFill="1" applyBorder="1" applyAlignment="1">
      <alignment horizontal="center"/>
    </xf>
    <xf numFmtId="3" fontId="37" fillId="8" borderId="33" xfId="0" applyNumberFormat="1" applyFont="1" applyFill="1" applyBorder="1" applyAlignment="1">
      <alignment horizontal="center"/>
    </xf>
    <xf numFmtId="3" fontId="25" fillId="30" borderId="33" xfId="0" applyNumberFormat="1" applyFont="1" applyFill="1" applyBorder="1" applyAlignment="1">
      <alignment horizontal="center"/>
    </xf>
    <xf numFmtId="3" fontId="28" fillId="30" borderId="33" xfId="0" applyNumberFormat="1" applyFont="1" applyFill="1" applyBorder="1" applyAlignment="1">
      <alignment horizontal="center"/>
    </xf>
    <xf numFmtId="49" fontId="33" fillId="30" borderId="15" xfId="0" applyNumberFormat="1" applyFont="1" applyFill="1" applyBorder="1" applyAlignment="1">
      <alignment horizontal="center"/>
    </xf>
    <xf numFmtId="49" fontId="35" fillId="30" borderId="18" xfId="0" applyNumberFormat="1" applyFont="1" applyFill="1" applyBorder="1" applyAlignment="1">
      <alignment horizontal="center"/>
    </xf>
    <xf numFmtId="49" fontId="42" fillId="30" borderId="15" xfId="0" applyNumberFormat="1" applyFont="1" applyFill="1" applyBorder="1" applyAlignment="1">
      <alignment horizontal="center"/>
    </xf>
    <xf numFmtId="3" fontId="28" fillId="30" borderId="15" xfId="0" applyNumberFormat="1" applyFont="1" applyFill="1" applyBorder="1" applyAlignment="1">
      <alignment horizontal="center"/>
    </xf>
    <xf numFmtId="3" fontId="25" fillId="30" borderId="15" xfId="0" applyNumberFormat="1" applyFont="1" applyFill="1" applyBorder="1" applyAlignment="1">
      <alignment horizontal="center"/>
    </xf>
    <xf numFmtId="3" fontId="25" fillId="30" borderId="54" xfId="0" applyNumberFormat="1" applyFont="1" applyFill="1" applyBorder="1" applyAlignment="1">
      <alignment horizontal="center"/>
    </xf>
    <xf numFmtId="3" fontId="28" fillId="30" borderId="15" xfId="0" applyNumberFormat="1" applyFont="1" applyFill="1" applyBorder="1" applyAlignment="1">
      <alignment horizontal="center"/>
    </xf>
    <xf numFmtId="3" fontId="38" fillId="8" borderId="15" xfId="0" applyNumberFormat="1" applyFont="1" applyFill="1" applyBorder="1" applyAlignment="1">
      <alignment horizontal="center"/>
    </xf>
    <xf numFmtId="49" fontId="42" fillId="30" borderId="49" xfId="0" applyNumberFormat="1" applyFont="1" applyFill="1" applyBorder="1" applyAlignment="1">
      <alignment horizontal="center"/>
    </xf>
    <xf numFmtId="49" fontId="35" fillId="30" borderId="54" xfId="0" applyNumberFormat="1" applyFont="1" applyFill="1" applyBorder="1" applyAlignment="1">
      <alignment horizontal="center"/>
    </xf>
    <xf numFmtId="3" fontId="25" fillId="0" borderId="55" xfId="47" applyNumberFormat="1" applyFont="1" applyFill="1" applyBorder="1" applyAlignment="1" quotePrefix="1">
      <alignment/>
      <protection/>
    </xf>
    <xf numFmtId="3" fontId="25" fillId="0" borderId="23" xfId="47" applyNumberFormat="1" applyFont="1" applyFill="1" applyBorder="1" applyAlignment="1" quotePrefix="1">
      <alignment/>
      <protection/>
    </xf>
    <xf numFmtId="3" fontId="0" fillId="0" borderId="53" xfId="0" applyNumberFormat="1" applyFont="1" applyFill="1" applyBorder="1" applyAlignment="1" quotePrefix="1">
      <alignment horizontal="right"/>
    </xf>
    <xf numFmtId="167" fontId="34" fillId="15" borderId="15" xfId="0" applyNumberFormat="1" applyFont="1" applyFill="1" applyBorder="1" applyAlignment="1" quotePrefix="1">
      <alignment horizontal="right"/>
    </xf>
    <xf numFmtId="3" fontId="27" fillId="25" borderId="49" xfId="0" applyNumberFormat="1" applyFont="1" applyFill="1" applyBorder="1" applyAlignment="1">
      <alignment/>
    </xf>
    <xf numFmtId="167" fontId="34" fillId="30" borderId="21" xfId="0" applyNumberFormat="1" applyFont="1" applyFill="1" applyBorder="1" applyAlignment="1" quotePrefix="1">
      <alignment horizontal="right"/>
    </xf>
    <xf numFmtId="167" fontId="34" fillId="30" borderId="13" xfId="0" applyNumberFormat="1" applyFont="1" applyFill="1" applyBorder="1" applyAlignment="1" quotePrefix="1">
      <alignment horizontal="right"/>
    </xf>
    <xf numFmtId="3" fontId="31" fillId="8" borderId="56" xfId="0" applyNumberFormat="1" applyFont="1" applyFill="1" applyBorder="1" applyAlignment="1" quotePrefix="1">
      <alignment horizontal="right"/>
    </xf>
    <xf numFmtId="167" fontId="34" fillId="8" borderId="21" xfId="0" applyNumberFormat="1" applyFont="1" applyFill="1" applyBorder="1" applyAlignment="1" quotePrefix="1">
      <alignment horizontal="right"/>
    </xf>
    <xf numFmtId="3" fontId="27" fillId="30" borderId="16" xfId="0" applyNumberFormat="1" applyFont="1" applyFill="1" applyBorder="1" applyAlignment="1" quotePrefix="1">
      <alignment horizontal="right"/>
    </xf>
    <xf numFmtId="167" fontId="34" fillId="30" borderId="0" xfId="0" applyNumberFormat="1" applyFont="1" applyFill="1" applyBorder="1" applyAlignment="1" quotePrefix="1">
      <alignment horizontal="right"/>
    </xf>
    <xf numFmtId="3" fontId="27" fillId="0" borderId="33" xfId="0" applyNumberFormat="1" applyFont="1" applyFill="1" applyBorder="1" applyAlignment="1" quotePrefix="1">
      <alignment/>
    </xf>
    <xf numFmtId="3" fontId="4" fillId="0" borderId="46" xfId="47" applyNumberFormat="1" applyFont="1" applyFill="1" applyBorder="1" applyAlignment="1" quotePrefix="1">
      <alignment horizontal="right" vertical="center"/>
      <protection/>
    </xf>
    <xf numFmtId="3" fontId="4" fillId="0" borderId="13" xfId="47" applyNumberFormat="1" applyFont="1" applyFill="1" applyBorder="1" applyAlignment="1" quotePrefix="1">
      <alignment horizontal="right" vertical="center"/>
      <protection/>
    </xf>
    <xf numFmtId="3" fontId="30" fillId="8" borderId="38" xfId="0" applyNumberFormat="1" applyFont="1" applyFill="1" applyBorder="1" applyAlignment="1" quotePrefix="1">
      <alignment horizontal="right" vertical="center"/>
    </xf>
    <xf numFmtId="164" fontId="34" fillId="8" borderId="13" xfId="0" applyNumberFormat="1" applyFont="1" applyFill="1" applyBorder="1" applyAlignment="1">
      <alignment horizontal="right" vertical="center"/>
    </xf>
    <xf numFmtId="164" fontId="34" fillId="27" borderId="13" xfId="0" applyNumberFormat="1" applyFont="1" applyFill="1" applyBorder="1" applyAlignment="1">
      <alignment horizontal="right" vertical="center"/>
    </xf>
    <xf numFmtId="3" fontId="27" fillId="30" borderId="47" xfId="0" applyNumberFormat="1" applyFont="1" applyFill="1" applyBorder="1" applyAlignment="1" quotePrefix="1">
      <alignment horizontal="right" vertical="center"/>
    </xf>
    <xf numFmtId="167" fontId="34" fillId="30" borderId="21" xfId="0" applyNumberFormat="1" applyFont="1" applyFill="1" applyBorder="1" applyAlignment="1" quotePrefix="1">
      <alignment horizontal="right" vertical="center"/>
    </xf>
    <xf numFmtId="3" fontId="31" fillId="8" borderId="56" xfId="0" applyNumberFormat="1" applyFont="1" applyFill="1" applyBorder="1" applyAlignment="1" quotePrefix="1">
      <alignment horizontal="right" vertical="center"/>
    </xf>
    <xf numFmtId="164" fontId="0" fillId="0" borderId="13" xfId="0" applyNumberFormat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0" fillId="0" borderId="53" xfId="0" applyNumberFormat="1" applyBorder="1" applyAlignment="1">
      <alignment horizontal="right" vertical="center"/>
    </xf>
    <xf numFmtId="164" fontId="0" fillId="0" borderId="51" xfId="0" applyNumberFormat="1" applyBorder="1" applyAlignment="1">
      <alignment horizontal="right" vertical="center"/>
    </xf>
    <xf numFmtId="49" fontId="42" fillId="30" borderId="15" xfId="0" applyNumberFormat="1" applyFont="1" applyFill="1" applyBorder="1" applyAlignment="1">
      <alignment horizontal="center" vertical="center"/>
    </xf>
    <xf numFmtId="3" fontId="27" fillId="0" borderId="22" xfId="0" applyNumberFormat="1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 quotePrefix="1">
      <alignment horizontal="right" vertical="center"/>
    </xf>
    <xf numFmtId="3" fontId="0" fillId="0" borderId="13" xfId="0" applyNumberFormat="1" applyFont="1" applyFill="1" applyBorder="1" applyAlignment="1" quotePrefix="1">
      <alignment horizontal="right" vertical="center"/>
    </xf>
    <xf numFmtId="3" fontId="27" fillId="0" borderId="13" xfId="0" applyNumberFormat="1" applyFont="1" applyFill="1" applyBorder="1" applyAlignment="1" quotePrefix="1">
      <alignment horizontal="right" vertical="center"/>
    </xf>
    <xf numFmtId="3" fontId="0" fillId="0" borderId="14" xfId="0" applyNumberFormat="1" applyFont="1" applyFill="1" applyBorder="1" applyAlignment="1" quotePrefix="1">
      <alignment horizontal="right" vertical="center"/>
    </xf>
    <xf numFmtId="3" fontId="0" fillId="0" borderId="21" xfId="0" applyNumberFormat="1" applyFont="1" applyFill="1" applyBorder="1" applyAlignment="1" quotePrefix="1">
      <alignment horizontal="right" vertical="center"/>
    </xf>
    <xf numFmtId="3" fontId="27" fillId="0" borderId="21" xfId="0" applyNumberFormat="1" applyFont="1" applyFill="1" applyBorder="1" applyAlignment="1" quotePrefix="1">
      <alignment horizontal="right" vertical="center"/>
    </xf>
    <xf numFmtId="3" fontId="0" fillId="0" borderId="21" xfId="0" applyNumberFormat="1" applyFont="1" applyFill="1" applyBorder="1" applyAlignment="1" quotePrefix="1">
      <alignment horizontal="right" vertical="center"/>
    </xf>
    <xf numFmtId="3" fontId="0" fillId="0" borderId="38" xfId="0" applyNumberFormat="1" applyFont="1" applyFill="1" applyBorder="1" applyAlignment="1" quotePrefix="1">
      <alignment horizontal="right" vertical="center"/>
    </xf>
    <xf numFmtId="3" fontId="27" fillId="0" borderId="33" xfId="0" applyNumberFormat="1" applyFont="1" applyFill="1" applyBorder="1" applyAlignment="1" quotePrefix="1">
      <alignment horizontal="right" vertical="center"/>
    </xf>
    <xf numFmtId="173" fontId="0" fillId="0" borderId="0" xfId="0" applyNumberFormat="1" applyAlignment="1">
      <alignment horizontal="right" vertical="center"/>
    </xf>
    <xf numFmtId="173" fontId="0" fillId="0" borderId="37" xfId="0" applyNumberFormat="1" applyBorder="1" applyAlignment="1">
      <alignment horizontal="right" vertical="center"/>
    </xf>
    <xf numFmtId="173" fontId="0" fillId="0" borderId="38" xfId="0" applyNumberFormat="1" applyBorder="1" applyAlignment="1">
      <alignment horizontal="right" vertical="center"/>
    </xf>
    <xf numFmtId="173" fontId="0" fillId="0" borderId="14" xfId="0" applyNumberFormat="1" applyBorder="1" applyAlignment="1">
      <alignment vertical="center"/>
    </xf>
    <xf numFmtId="173" fontId="0" fillId="0" borderId="13" xfId="0" applyNumberFormat="1" applyBorder="1" applyAlignment="1">
      <alignment horizontal="right" vertical="center"/>
    </xf>
    <xf numFmtId="173" fontId="0" fillId="0" borderId="52" xfId="0" applyNumberFormat="1" applyBorder="1" applyAlignment="1">
      <alignment vertical="center"/>
    </xf>
    <xf numFmtId="173" fontId="0" fillId="0" borderId="53" xfId="0" applyNumberFormat="1" applyBorder="1" applyAlignment="1">
      <alignment horizontal="right" vertical="center"/>
    </xf>
    <xf numFmtId="1" fontId="25" fillId="25" borderId="22" xfId="0" applyNumberFormat="1" applyFont="1" applyFill="1" applyBorder="1" applyAlignment="1" quotePrefix="1">
      <alignment horizontal="center" vertical="center"/>
    </xf>
    <xf numFmtId="3" fontId="27" fillId="25" borderId="49" xfId="0" applyNumberFormat="1" applyFont="1" applyFill="1" applyBorder="1" applyAlignment="1" quotePrefix="1">
      <alignment horizontal="right"/>
    </xf>
    <xf numFmtId="167" fontId="34" fillId="25" borderId="15" xfId="0" applyNumberFormat="1" applyFont="1" applyFill="1" applyBorder="1" applyAlignment="1" quotePrefix="1">
      <alignment horizontal="right"/>
    </xf>
    <xf numFmtId="3" fontId="25" fillId="25" borderId="18" xfId="48" applyNumberFormat="1" applyFont="1" applyFill="1" applyBorder="1" applyAlignment="1" quotePrefix="1">
      <alignment horizontal="center" wrapText="1"/>
      <protection/>
    </xf>
    <xf numFmtId="3" fontId="25" fillId="25" borderId="17" xfId="48" applyNumberFormat="1" applyFont="1" applyFill="1" applyBorder="1" applyAlignment="1" quotePrefix="1">
      <alignment horizontal="center" wrapText="1"/>
      <protection/>
    </xf>
    <xf numFmtId="3" fontId="36" fillId="31" borderId="22" xfId="0" applyNumberFormat="1" applyFont="1" applyFill="1" applyBorder="1" applyAlignment="1" quotePrefix="1">
      <alignment horizontal="right"/>
    </xf>
    <xf numFmtId="3" fontId="36" fillId="31" borderId="21" xfId="0" applyNumberFormat="1" applyFont="1" applyFill="1" applyBorder="1" applyAlignment="1" quotePrefix="1">
      <alignment horizontal="right"/>
    </xf>
    <xf numFmtId="3" fontId="36" fillId="8" borderId="57" xfId="0" applyNumberFormat="1" applyFont="1" applyFill="1" applyBorder="1" applyAlignment="1" quotePrefix="1">
      <alignment horizontal="right"/>
    </xf>
    <xf numFmtId="3" fontId="0" fillId="0" borderId="21" xfId="0" applyNumberFormat="1" applyFont="1" applyFill="1" applyBorder="1" applyAlignment="1" quotePrefix="1">
      <alignment/>
    </xf>
    <xf numFmtId="3" fontId="0" fillId="0" borderId="21" xfId="0" applyNumberFormat="1" applyFont="1" applyBorder="1" applyAlignment="1">
      <alignment/>
    </xf>
    <xf numFmtId="3" fontId="27" fillId="31" borderId="47" xfId="0" applyNumberFormat="1" applyFont="1" applyFill="1" applyBorder="1" applyAlignment="1">
      <alignment/>
    </xf>
    <xf numFmtId="167" fontId="34" fillId="31" borderId="21" xfId="0" applyNumberFormat="1" applyFont="1" applyFill="1" applyBorder="1" applyAlignment="1">
      <alignment/>
    </xf>
    <xf numFmtId="3" fontId="31" fillId="8" borderId="56" xfId="0" applyNumberFormat="1" applyFont="1" applyFill="1" applyBorder="1" applyAlignment="1">
      <alignment/>
    </xf>
    <xf numFmtId="167" fontId="34" fillId="8" borderId="21" xfId="0" applyNumberFormat="1" applyFont="1" applyFill="1" applyBorder="1" applyAlignment="1">
      <alignment/>
    </xf>
    <xf numFmtId="1" fontId="36" fillId="8" borderId="57" xfId="0" applyNumberFormat="1" applyFont="1" applyFill="1" applyBorder="1" applyAlignment="1">
      <alignment/>
    </xf>
    <xf numFmtId="3" fontId="31" fillId="8" borderId="35" xfId="0" applyNumberFormat="1" applyFont="1" applyFill="1" applyBorder="1" applyAlignment="1" quotePrefix="1">
      <alignment horizontal="right"/>
    </xf>
    <xf numFmtId="3" fontId="36" fillId="31" borderId="0" xfId="0" applyNumberFormat="1" applyFont="1" applyFill="1" applyBorder="1" applyAlignment="1" quotePrefix="1">
      <alignment horizontal="right"/>
    </xf>
    <xf numFmtId="3" fontId="27" fillId="30" borderId="46" xfId="0" applyNumberFormat="1" applyFont="1" applyFill="1" applyBorder="1" applyAlignment="1" quotePrefix="1">
      <alignment horizontal="right"/>
    </xf>
    <xf numFmtId="3" fontId="36" fillId="31" borderId="13" xfId="0" applyNumberFormat="1" applyFont="1" applyFill="1" applyBorder="1" applyAlignment="1" quotePrefix="1">
      <alignment horizontal="right"/>
    </xf>
    <xf numFmtId="3" fontId="31" fillId="8" borderId="38" xfId="0" applyNumberFormat="1" applyFont="1" applyFill="1" applyBorder="1" applyAlignment="1" quotePrefix="1">
      <alignment horizontal="right"/>
    </xf>
    <xf numFmtId="3" fontId="36" fillId="15" borderId="15" xfId="0" applyNumberFormat="1" applyFont="1" applyFill="1" applyBorder="1" applyAlignment="1" quotePrefix="1">
      <alignment horizontal="right"/>
    </xf>
    <xf numFmtId="3" fontId="31" fillId="8" borderId="33" xfId="0" applyNumberFormat="1" applyFont="1" applyFill="1" applyBorder="1" applyAlignment="1" quotePrefix="1">
      <alignment horizontal="right"/>
    </xf>
    <xf numFmtId="167" fontId="34" fillId="8" borderId="15" xfId="0" applyNumberFormat="1" applyFont="1" applyFill="1" applyBorder="1" applyAlignment="1" quotePrefix="1">
      <alignment horizontal="right"/>
    </xf>
    <xf numFmtId="3" fontId="36" fillId="8" borderId="18" xfId="0" applyNumberFormat="1" applyFont="1" applyFill="1" applyBorder="1" applyAlignment="1" quotePrefix="1">
      <alignment horizontal="right"/>
    </xf>
    <xf numFmtId="3" fontId="31" fillId="8" borderId="33" xfId="0" applyNumberFormat="1" applyFont="1" applyFill="1" applyBorder="1" applyAlignment="1">
      <alignment/>
    </xf>
    <xf numFmtId="167" fontId="34" fillId="8" borderId="15" xfId="0" applyNumberFormat="1" applyFont="1" applyFill="1" applyBorder="1" applyAlignment="1">
      <alignment/>
    </xf>
    <xf numFmtId="1" fontId="36" fillId="8" borderId="18" xfId="0" applyNumberFormat="1" applyFont="1" applyFill="1" applyBorder="1" applyAlignment="1">
      <alignment/>
    </xf>
    <xf numFmtId="3" fontId="30" fillId="8" borderId="56" xfId="0" applyNumberFormat="1" applyFont="1" applyFill="1" applyBorder="1" applyAlignment="1" quotePrefix="1">
      <alignment horizontal="right"/>
    </xf>
    <xf numFmtId="164" fontId="34" fillId="8" borderId="21" xfId="0" applyNumberFormat="1" applyFont="1" applyFill="1" applyBorder="1" applyAlignment="1">
      <alignment horizontal="right"/>
    </xf>
    <xf numFmtId="1" fontId="36" fillId="8" borderId="57" xfId="0" applyNumberFormat="1" applyFont="1" applyFill="1" applyBorder="1" applyAlignment="1">
      <alignment horizontal="right"/>
    </xf>
    <xf numFmtId="3" fontId="27" fillId="0" borderId="21" xfId="0" applyNumberFormat="1" applyFont="1" applyFill="1" applyBorder="1" applyAlignment="1" quotePrefix="1">
      <alignment/>
    </xf>
    <xf numFmtId="3" fontId="27" fillId="0" borderId="21" xfId="0" applyNumberFormat="1" applyFont="1" applyBorder="1" applyAlignment="1">
      <alignment/>
    </xf>
    <xf numFmtId="3" fontId="0" fillId="0" borderId="21" xfId="0" applyNumberFormat="1" applyFont="1" applyFill="1" applyBorder="1" applyAlignment="1" quotePrefix="1">
      <alignment/>
    </xf>
    <xf numFmtId="3" fontId="0" fillId="0" borderId="21" xfId="0" applyNumberFormat="1" applyFont="1" applyBorder="1" applyAlignment="1">
      <alignment/>
    </xf>
    <xf numFmtId="173" fontId="0" fillId="0" borderId="21" xfId="0" applyNumberFormat="1" applyBorder="1" applyAlignment="1">
      <alignment horizontal="right" vertical="center"/>
    </xf>
    <xf numFmtId="167" fontId="34" fillId="25" borderId="15" xfId="0" applyNumberFormat="1" applyFont="1" applyFill="1" applyBorder="1" applyAlignment="1">
      <alignment/>
    </xf>
    <xf numFmtId="167" fontId="34" fillId="25" borderId="18" xfId="0" applyNumberFormat="1" applyFont="1" applyFill="1" applyBorder="1" applyAlignment="1">
      <alignment/>
    </xf>
    <xf numFmtId="3" fontId="4" fillId="0" borderId="58" xfId="47" applyNumberFormat="1" applyFont="1" applyFill="1" applyBorder="1" applyAlignment="1" quotePrefix="1">
      <alignment horizontal="right"/>
      <protection/>
    </xf>
    <xf numFmtId="3" fontId="4" fillId="0" borderId="14" xfId="47" applyNumberFormat="1" applyFont="1" applyFill="1" applyBorder="1" applyAlignment="1" quotePrefix="1">
      <alignment horizontal="right"/>
      <protection/>
    </xf>
    <xf numFmtId="1" fontId="36" fillId="25" borderId="18" xfId="0" applyNumberFormat="1" applyFont="1" applyFill="1" applyBorder="1" applyAlignment="1">
      <alignment/>
    </xf>
    <xf numFmtId="3" fontId="26" fillId="0" borderId="0" xfId="48" applyNumberFormat="1" applyFont="1" applyFill="1" applyBorder="1" applyAlignment="1">
      <alignment horizontal="center" vertical="center"/>
      <protection/>
    </xf>
    <xf numFmtId="3" fontId="26" fillId="0" borderId="22" xfId="48" applyNumberFormat="1" applyFont="1" applyFill="1" applyBorder="1" applyAlignment="1">
      <alignment horizontal="center" vertical="center"/>
      <protection/>
    </xf>
    <xf numFmtId="3" fontId="42" fillId="11" borderId="59" xfId="48" applyNumberFormat="1" applyFont="1" applyFill="1" applyBorder="1" applyAlignment="1">
      <alignment horizontal="center" vertical="center"/>
      <protection/>
    </xf>
    <xf numFmtId="3" fontId="25" fillId="11" borderId="12" xfId="48" applyNumberFormat="1" applyFont="1" applyFill="1" applyBorder="1" applyAlignment="1">
      <alignment horizontal="center" vertical="center"/>
      <protection/>
    </xf>
    <xf numFmtId="3" fontId="42" fillId="11" borderId="60" xfId="48" applyNumberFormat="1" applyFont="1" applyFill="1" applyBorder="1" applyAlignment="1">
      <alignment horizontal="center" vertical="center"/>
      <protection/>
    </xf>
    <xf numFmtId="3" fontId="42" fillId="11" borderId="61" xfId="48" applyNumberFormat="1" applyFont="1" applyFill="1" applyBorder="1" applyAlignment="1">
      <alignment horizontal="center" vertical="center"/>
      <protection/>
    </xf>
    <xf numFmtId="1" fontId="40" fillId="15" borderId="33" xfId="0" applyNumberFormat="1" applyFont="1" applyFill="1" applyBorder="1" applyAlignment="1" quotePrefix="1">
      <alignment horizontal="center" vertical="center"/>
    </xf>
    <xf numFmtId="1" fontId="40" fillId="15" borderId="15" xfId="0" applyNumberFormat="1" applyFont="1" applyFill="1" applyBorder="1" applyAlignment="1" quotePrefix="1">
      <alignment horizontal="center" vertical="center"/>
    </xf>
    <xf numFmtId="1" fontId="40" fillId="8" borderId="33" xfId="0" applyNumberFormat="1" applyFont="1" applyFill="1" applyBorder="1" applyAlignment="1" quotePrefix="1">
      <alignment horizontal="center" vertical="center"/>
    </xf>
    <xf numFmtId="1" fontId="40" fillId="8" borderId="15" xfId="0" applyNumberFormat="1" applyFont="1" applyFill="1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42" fillId="11" borderId="42" xfId="48" applyNumberFormat="1" applyFont="1" applyFill="1" applyBorder="1" applyAlignment="1">
      <alignment horizontal="center" vertical="center"/>
      <protection/>
    </xf>
    <xf numFmtId="3" fontId="25" fillId="11" borderId="32" xfId="48" applyNumberFormat="1" applyFont="1" applyFill="1" applyBorder="1" applyAlignment="1">
      <alignment horizontal="center" vertical="center"/>
      <protection/>
    </xf>
    <xf numFmtId="3" fontId="42" fillId="11" borderId="62" xfId="48" applyNumberFormat="1" applyFont="1" applyFill="1" applyBorder="1" applyAlignment="1">
      <alignment horizontal="center" vertical="center"/>
      <protection/>
    </xf>
    <xf numFmtId="3" fontId="42" fillId="11" borderId="63" xfId="48" applyNumberFormat="1" applyFont="1" applyFill="1" applyBorder="1" applyAlignment="1">
      <alignment horizontal="center" vertical="center"/>
      <protection/>
    </xf>
    <xf numFmtId="1" fontId="40" fillId="15" borderId="43" xfId="0" applyNumberFormat="1" applyFont="1" applyFill="1" applyBorder="1" applyAlignment="1" quotePrefix="1">
      <alignment horizontal="center" vertical="center"/>
    </xf>
    <xf numFmtId="1" fontId="40" fillId="15" borderId="22" xfId="0" applyNumberFormat="1" applyFont="1" applyFill="1" applyBorder="1" applyAlignment="1" quotePrefix="1">
      <alignment horizontal="center" vertical="center"/>
    </xf>
    <xf numFmtId="3" fontId="25" fillId="0" borderId="0" xfId="48" applyNumberFormat="1" applyFont="1" applyFill="1" applyBorder="1" applyAlignment="1">
      <alignment horizontal="center" vertical="center"/>
      <protection/>
    </xf>
    <xf numFmtId="3" fontId="25" fillId="0" borderId="22" xfId="48" applyNumberFormat="1" applyFont="1" applyFill="1" applyBorder="1" applyAlignment="1">
      <alignment horizontal="center" vertical="center"/>
      <protection/>
    </xf>
    <xf numFmtId="3" fontId="27" fillId="11" borderId="47" xfId="0" applyNumberFormat="1" applyFont="1" applyFill="1" applyBorder="1" applyAlignment="1">
      <alignment/>
    </xf>
    <xf numFmtId="3" fontId="27" fillId="11" borderId="64" xfId="0" applyNumberFormat="1" applyFont="1" applyFill="1" applyBorder="1" applyAlignment="1">
      <alignment/>
    </xf>
    <xf numFmtId="167" fontId="34" fillId="32" borderId="65" xfId="0" applyNumberFormat="1" applyFont="1" applyFill="1" applyBorder="1" applyAlignment="1">
      <alignment/>
    </xf>
    <xf numFmtId="167" fontId="34" fillId="32" borderId="21" xfId="0" applyNumberFormat="1" applyFont="1" applyFill="1" applyBorder="1" applyAlignment="1">
      <alignment/>
    </xf>
    <xf numFmtId="3" fontId="27" fillId="11" borderId="46" xfId="0" applyNumberFormat="1" applyFont="1" applyFill="1" applyBorder="1" applyAlignment="1">
      <alignment/>
    </xf>
    <xf numFmtId="167" fontId="34" fillId="32" borderId="13" xfId="0" applyNumberFormat="1" applyFont="1" applyFill="1" applyBorder="1" applyAlignment="1">
      <alignment/>
    </xf>
    <xf numFmtId="1" fontId="36" fillId="11" borderId="66" xfId="0" applyNumberFormat="1" applyFont="1" applyFill="1" applyBorder="1" applyAlignment="1">
      <alignment/>
    </xf>
    <xf numFmtId="1" fontId="36" fillId="11" borderId="21" xfId="0" applyNumberFormat="1" applyFont="1" applyFill="1" applyBorder="1" applyAlignment="1">
      <alignment/>
    </xf>
    <xf numFmtId="164" fontId="34" fillId="8" borderId="30" xfId="0" applyNumberFormat="1" applyFont="1" applyFill="1" applyBorder="1" applyAlignment="1">
      <alignment/>
    </xf>
    <xf numFmtId="3" fontId="31" fillId="8" borderId="30" xfId="0" applyNumberFormat="1" applyFont="1" applyFill="1" applyBorder="1" applyAlignment="1">
      <alignment/>
    </xf>
    <xf numFmtId="164" fontId="34" fillId="8" borderId="56" xfId="0" applyNumberFormat="1" applyFont="1" applyFill="1" applyBorder="1" applyAlignment="1">
      <alignment/>
    </xf>
    <xf numFmtId="164" fontId="34" fillId="8" borderId="17" xfId="0" applyNumberFormat="1" applyFont="1" applyFill="1" applyBorder="1" applyAlignment="1">
      <alignment/>
    </xf>
    <xf numFmtId="1" fontId="43" fillId="8" borderId="20" xfId="0" applyNumberFormat="1" applyFont="1" applyFill="1" applyBorder="1" applyAlignment="1">
      <alignment/>
    </xf>
    <xf numFmtId="3" fontId="45" fillId="8" borderId="56" xfId="0" applyNumberFormat="1" applyFont="1" applyFill="1" applyBorder="1" applyAlignment="1">
      <alignment/>
    </xf>
    <xf numFmtId="1" fontId="45" fillId="27" borderId="30" xfId="0" applyNumberFormat="1" applyFont="1" applyFill="1" applyBorder="1" applyAlignment="1">
      <alignment horizontal="right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0"/>
  <sheetViews>
    <sheetView tabSelected="1" zoomScale="80" zoomScaleNormal="80" zoomScalePageLayoutView="0" workbookViewId="0" topLeftCell="A17">
      <selection activeCell="AZ67" sqref="AZ67"/>
    </sheetView>
  </sheetViews>
  <sheetFormatPr defaultColWidth="9.140625" defaultRowHeight="12.75"/>
  <cols>
    <col min="2" max="2" width="21.421875" style="0" customWidth="1"/>
    <col min="3" max="3" width="12.00390625" style="0" bestFit="1" customWidth="1"/>
    <col min="4" max="4" width="14.140625" style="0" customWidth="1"/>
    <col min="5" max="5" width="9.8515625" style="0" customWidth="1"/>
    <col min="6" max="6" width="11.421875" style="0" customWidth="1"/>
    <col min="7" max="7" width="11.00390625" style="0" customWidth="1"/>
    <col min="8" max="8" width="10.7109375" style="0" customWidth="1"/>
    <col min="10" max="10" width="10.421875" style="0" customWidth="1"/>
    <col min="11" max="11" width="12.57421875" style="0" customWidth="1"/>
    <col min="14" max="14" width="9.8515625" style="0" customWidth="1"/>
    <col min="16" max="16" width="10.140625" style="0" customWidth="1"/>
    <col min="17" max="17" width="10.421875" style="0" customWidth="1"/>
    <col min="19" max="19" width="10.57421875" style="0" customWidth="1"/>
    <col min="20" max="20" width="11.28125" style="0" customWidth="1"/>
    <col min="22" max="22" width="10.28125" style="0" customWidth="1"/>
    <col min="25" max="25" width="10.00390625" style="0" customWidth="1"/>
    <col min="27" max="27" width="11.140625" style="0" customWidth="1"/>
    <col min="28" max="28" width="11.8515625" style="0" customWidth="1"/>
    <col min="29" max="29" width="10.00390625" style="0" customWidth="1"/>
    <col min="31" max="31" width="12.00390625" style="0" customWidth="1"/>
    <col min="32" max="32" width="11.8515625" style="0" customWidth="1"/>
    <col min="33" max="33" width="10.7109375" style="0" customWidth="1"/>
    <col min="34" max="34" width="13.00390625" style="0" customWidth="1"/>
    <col min="35" max="35" width="11.8515625" style="0" customWidth="1"/>
    <col min="36" max="36" width="10.57421875" style="0" customWidth="1"/>
    <col min="37" max="37" width="12.421875" style="0" customWidth="1"/>
    <col min="40" max="40" width="10.8515625" style="0" customWidth="1"/>
    <col min="42" max="42" width="11.00390625" style="0" customWidth="1"/>
    <col min="45" max="45" width="10.140625" style="0" customWidth="1"/>
    <col min="47" max="47" width="9.8515625" style="0" customWidth="1"/>
    <col min="49" max="49" width="10.7109375" style="0" customWidth="1"/>
    <col min="51" max="51" width="10.7109375" style="0" customWidth="1"/>
    <col min="52" max="52" width="10.28125" style="0" bestFit="1" customWidth="1"/>
    <col min="53" max="53" width="11.140625" style="0" customWidth="1"/>
    <col min="54" max="54" width="11.28125" style="0" customWidth="1"/>
    <col min="55" max="55" width="11.8515625" style="0" customWidth="1"/>
    <col min="57" max="57" width="10.28125" style="0" customWidth="1"/>
    <col min="60" max="60" width="13.7109375" style="0" customWidth="1"/>
    <col min="62" max="62" width="21.57421875" style="0" customWidth="1"/>
  </cols>
  <sheetData>
    <row r="1" spans="1:60" ht="20.25">
      <c r="A1" s="1" t="s">
        <v>104</v>
      </c>
      <c r="B1" s="2"/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60" ht="21" thickBot="1">
      <c r="A2" s="4" t="s">
        <v>105</v>
      </c>
      <c r="B2" s="5"/>
      <c r="C2" s="6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2" ht="42" customHeight="1" thickBot="1" thickTop="1">
      <c r="A3" s="334" t="s">
        <v>127</v>
      </c>
      <c r="B3" s="335"/>
      <c r="C3" s="74" t="s">
        <v>0</v>
      </c>
      <c r="D3" s="94" t="s">
        <v>115</v>
      </c>
      <c r="E3" s="7" t="s">
        <v>2</v>
      </c>
      <c r="F3" s="8" t="s">
        <v>4</v>
      </c>
      <c r="G3" s="8" t="s">
        <v>6</v>
      </c>
      <c r="H3" s="8" t="s">
        <v>8</v>
      </c>
      <c r="I3" s="8" t="s">
        <v>10</v>
      </c>
      <c r="J3" s="9" t="s">
        <v>12</v>
      </c>
      <c r="K3" s="9" t="s">
        <v>14</v>
      </c>
      <c r="L3" s="8" t="s">
        <v>16</v>
      </c>
      <c r="M3" s="8" t="s">
        <v>18</v>
      </c>
      <c r="N3" s="8" t="s">
        <v>20</v>
      </c>
      <c r="O3" s="8" t="s">
        <v>23</v>
      </c>
      <c r="P3" s="8" t="s">
        <v>25</v>
      </c>
      <c r="Q3" s="8" t="s">
        <v>27</v>
      </c>
      <c r="R3" s="50" t="s">
        <v>112</v>
      </c>
      <c r="S3" s="8" t="s">
        <v>100</v>
      </c>
      <c r="T3" s="8" t="s">
        <v>30</v>
      </c>
      <c r="U3" s="8" t="s">
        <v>32</v>
      </c>
      <c r="V3" s="8" t="s">
        <v>33</v>
      </c>
      <c r="W3" s="8" t="s">
        <v>35</v>
      </c>
      <c r="X3" s="8" t="s">
        <v>37</v>
      </c>
      <c r="Y3" s="8" t="s">
        <v>39</v>
      </c>
      <c r="Z3" s="8" t="s">
        <v>41</v>
      </c>
      <c r="AA3" s="8" t="s">
        <v>43</v>
      </c>
      <c r="AB3" s="8" t="s">
        <v>45</v>
      </c>
      <c r="AC3" s="8" t="s">
        <v>47</v>
      </c>
      <c r="AD3" s="8" t="s">
        <v>49</v>
      </c>
      <c r="AE3" s="8" t="s">
        <v>51</v>
      </c>
      <c r="AF3" s="8" t="s">
        <v>53</v>
      </c>
      <c r="AG3" s="8" t="s">
        <v>55</v>
      </c>
      <c r="AH3" s="8" t="s">
        <v>22</v>
      </c>
      <c r="AI3" s="8" t="s">
        <v>57</v>
      </c>
      <c r="AJ3" s="8" t="s">
        <v>59</v>
      </c>
      <c r="AK3" s="8" t="s">
        <v>61</v>
      </c>
      <c r="AL3" s="8" t="s">
        <v>63</v>
      </c>
      <c r="AM3" s="8" t="s">
        <v>65</v>
      </c>
      <c r="AN3" s="8" t="s">
        <v>67</v>
      </c>
      <c r="AO3" s="8" t="s">
        <v>69</v>
      </c>
      <c r="AP3" s="8" t="s">
        <v>71</v>
      </c>
      <c r="AQ3" s="8" t="s">
        <v>73</v>
      </c>
      <c r="AR3" s="8" t="s">
        <v>102</v>
      </c>
      <c r="AS3" s="8" t="s">
        <v>75</v>
      </c>
      <c r="AT3" s="8" t="s">
        <v>77</v>
      </c>
      <c r="AU3" s="50" t="s">
        <v>113</v>
      </c>
      <c r="AV3" s="8" t="s">
        <v>79</v>
      </c>
      <c r="AW3" s="8" t="s">
        <v>81</v>
      </c>
      <c r="AX3" s="8" t="s">
        <v>83</v>
      </c>
      <c r="AY3" s="129" t="s">
        <v>117</v>
      </c>
      <c r="AZ3" s="129" t="s">
        <v>118</v>
      </c>
      <c r="BA3" s="129" t="s">
        <v>119</v>
      </c>
      <c r="BB3" s="8" t="s">
        <v>85</v>
      </c>
      <c r="BC3" s="8" t="s">
        <v>87</v>
      </c>
      <c r="BD3" s="8" t="s">
        <v>89</v>
      </c>
      <c r="BE3" s="8" t="s">
        <v>91</v>
      </c>
      <c r="BF3" s="8" t="s">
        <v>93</v>
      </c>
      <c r="BG3" s="9" t="s">
        <v>95</v>
      </c>
      <c r="BH3" s="73" t="s">
        <v>97</v>
      </c>
      <c r="BI3" s="344" t="s">
        <v>127</v>
      </c>
      <c r="BJ3" s="345"/>
    </row>
    <row r="4" spans="1:62" ht="42" customHeight="1" thickBot="1">
      <c r="A4" s="336" t="s">
        <v>99</v>
      </c>
      <c r="B4" s="337"/>
      <c r="C4" s="96" t="s">
        <v>1</v>
      </c>
      <c r="D4" s="95" t="s">
        <v>116</v>
      </c>
      <c r="E4" s="131" t="s">
        <v>3</v>
      </c>
      <c r="F4" s="28" t="s">
        <v>5</v>
      </c>
      <c r="G4" s="28" t="s">
        <v>7</v>
      </c>
      <c r="H4" s="28" t="s">
        <v>9</v>
      </c>
      <c r="I4" s="28" t="s">
        <v>11</v>
      </c>
      <c r="J4" s="29" t="s">
        <v>13</v>
      </c>
      <c r="K4" s="29" t="s">
        <v>15</v>
      </c>
      <c r="L4" s="28" t="s">
        <v>17</v>
      </c>
      <c r="M4" s="28" t="s">
        <v>19</v>
      </c>
      <c r="N4" s="28" t="s">
        <v>21</v>
      </c>
      <c r="O4" s="28" t="s">
        <v>24</v>
      </c>
      <c r="P4" s="28" t="s">
        <v>26</v>
      </c>
      <c r="Q4" s="28" t="s">
        <v>28</v>
      </c>
      <c r="R4" s="28" t="s">
        <v>101</v>
      </c>
      <c r="S4" s="28" t="s">
        <v>29</v>
      </c>
      <c r="T4" s="28" t="s">
        <v>31</v>
      </c>
      <c r="U4" s="28" t="s">
        <v>32</v>
      </c>
      <c r="V4" s="28" t="s">
        <v>34</v>
      </c>
      <c r="W4" s="28" t="s">
        <v>36</v>
      </c>
      <c r="X4" s="28" t="s">
        <v>38</v>
      </c>
      <c r="Y4" s="28" t="s">
        <v>40</v>
      </c>
      <c r="Z4" s="28" t="s">
        <v>42</v>
      </c>
      <c r="AA4" s="28" t="s">
        <v>44</v>
      </c>
      <c r="AB4" s="28" t="s">
        <v>46</v>
      </c>
      <c r="AC4" s="28" t="s">
        <v>48</v>
      </c>
      <c r="AD4" s="28" t="s">
        <v>50</v>
      </c>
      <c r="AE4" s="28" t="s">
        <v>52</v>
      </c>
      <c r="AF4" s="28" t="s">
        <v>54</v>
      </c>
      <c r="AG4" s="28" t="s">
        <v>56</v>
      </c>
      <c r="AH4" s="28" t="s">
        <v>133</v>
      </c>
      <c r="AI4" s="28" t="s">
        <v>58</v>
      </c>
      <c r="AJ4" s="28" t="s">
        <v>60</v>
      </c>
      <c r="AK4" s="28" t="s">
        <v>62</v>
      </c>
      <c r="AL4" s="28" t="s">
        <v>64</v>
      </c>
      <c r="AM4" s="28" t="s">
        <v>66</v>
      </c>
      <c r="AN4" s="28" t="s">
        <v>68</v>
      </c>
      <c r="AO4" s="28" t="s">
        <v>70</v>
      </c>
      <c r="AP4" s="28" t="s">
        <v>72</v>
      </c>
      <c r="AQ4" s="28" t="s">
        <v>74</v>
      </c>
      <c r="AR4" s="28" t="s">
        <v>103</v>
      </c>
      <c r="AS4" s="28" t="s">
        <v>76</v>
      </c>
      <c r="AT4" s="28" t="s">
        <v>78</v>
      </c>
      <c r="AU4" s="132" t="s">
        <v>114</v>
      </c>
      <c r="AV4" s="28" t="s">
        <v>80</v>
      </c>
      <c r="AW4" s="28" t="s">
        <v>82</v>
      </c>
      <c r="AX4" s="28" t="s">
        <v>84</v>
      </c>
      <c r="AY4" s="133" t="s">
        <v>120</v>
      </c>
      <c r="AZ4" s="133" t="s">
        <v>121</v>
      </c>
      <c r="BA4" s="133" t="s">
        <v>122</v>
      </c>
      <c r="BB4" s="28" t="s">
        <v>86</v>
      </c>
      <c r="BC4" s="28" t="s">
        <v>88</v>
      </c>
      <c r="BD4" s="28" t="s">
        <v>90</v>
      </c>
      <c r="BE4" s="28" t="s">
        <v>92</v>
      </c>
      <c r="BF4" s="28" t="s">
        <v>94</v>
      </c>
      <c r="BG4" s="29" t="s">
        <v>96</v>
      </c>
      <c r="BH4" s="96" t="s">
        <v>98</v>
      </c>
      <c r="BI4" s="346" t="s">
        <v>99</v>
      </c>
      <c r="BJ4" s="347"/>
    </row>
    <row r="5" spans="1:62" ht="13.5" customHeight="1" thickTop="1">
      <c r="A5" s="338">
        <v>2014</v>
      </c>
      <c r="B5" s="20">
        <v>1</v>
      </c>
      <c r="C5" s="60">
        <v>52929</v>
      </c>
      <c r="D5" s="134">
        <v>262705</v>
      </c>
      <c r="E5" s="143">
        <v>3570</v>
      </c>
      <c r="F5" s="144">
        <v>902</v>
      </c>
      <c r="G5" s="144">
        <v>1782</v>
      </c>
      <c r="H5" s="144">
        <v>385</v>
      </c>
      <c r="I5" s="144">
        <v>2027</v>
      </c>
      <c r="J5" s="142">
        <v>9895</v>
      </c>
      <c r="K5" s="144">
        <v>1149</v>
      </c>
      <c r="L5" s="144">
        <v>1705</v>
      </c>
      <c r="M5" s="144">
        <v>79</v>
      </c>
      <c r="N5" s="142">
        <v>15066</v>
      </c>
      <c r="O5" s="144">
        <v>127</v>
      </c>
      <c r="P5" s="144">
        <v>584</v>
      </c>
      <c r="Q5" s="144">
        <v>293</v>
      </c>
      <c r="R5" s="144">
        <v>122</v>
      </c>
      <c r="S5" s="144">
        <v>51</v>
      </c>
      <c r="T5" s="144">
        <v>3013</v>
      </c>
      <c r="U5" s="144">
        <v>133</v>
      </c>
      <c r="V5" s="142">
        <v>25624</v>
      </c>
      <c r="W5" s="144">
        <v>4420</v>
      </c>
      <c r="X5" s="144">
        <v>2214</v>
      </c>
      <c r="Y5" s="142">
        <v>7007</v>
      </c>
      <c r="Z5" s="144">
        <v>1021</v>
      </c>
      <c r="AA5" s="144">
        <v>4703</v>
      </c>
      <c r="AB5" s="144">
        <v>1823</v>
      </c>
      <c r="AC5" s="142">
        <v>62742</v>
      </c>
      <c r="AD5" s="144">
        <v>2248</v>
      </c>
      <c r="AE5" s="142">
        <v>11343</v>
      </c>
      <c r="AF5" s="144">
        <v>473</v>
      </c>
      <c r="AG5" s="142">
        <v>16498</v>
      </c>
      <c r="AH5" s="144">
        <v>1801</v>
      </c>
      <c r="AI5" s="142">
        <v>5362</v>
      </c>
      <c r="AJ5" s="144">
        <v>2232</v>
      </c>
      <c r="AK5" s="144">
        <v>2950</v>
      </c>
      <c r="AL5" s="144">
        <v>2458</v>
      </c>
      <c r="AM5" s="144">
        <v>7988</v>
      </c>
      <c r="AN5" s="144">
        <v>5366</v>
      </c>
      <c r="AO5" s="144">
        <v>1366</v>
      </c>
      <c r="AP5" s="142">
        <v>9685</v>
      </c>
      <c r="AQ5" s="144">
        <v>3420</v>
      </c>
      <c r="AR5" s="144">
        <v>1079</v>
      </c>
      <c r="AS5" s="144">
        <v>3062</v>
      </c>
      <c r="AT5" s="144">
        <v>4773</v>
      </c>
      <c r="AU5" s="144">
        <v>817</v>
      </c>
      <c r="AV5" s="144">
        <v>3763</v>
      </c>
      <c r="AW5" s="144">
        <v>5233</v>
      </c>
      <c r="AX5" s="142">
        <v>6226</v>
      </c>
      <c r="AY5" s="10"/>
      <c r="AZ5" s="10"/>
      <c r="BA5" s="10"/>
      <c r="BB5" s="10">
        <v>7489</v>
      </c>
      <c r="BC5" s="10">
        <v>432</v>
      </c>
      <c r="BD5" s="10">
        <v>1358</v>
      </c>
      <c r="BE5" s="10">
        <v>4301</v>
      </c>
      <c r="BF5" s="10">
        <v>404</v>
      </c>
      <c r="BG5" s="10">
        <v>141</v>
      </c>
      <c r="BH5" s="156">
        <v>315634</v>
      </c>
      <c r="BI5" s="348">
        <v>2014</v>
      </c>
      <c r="BJ5" s="66">
        <v>1</v>
      </c>
    </row>
    <row r="6" spans="1:62" ht="12.75" customHeight="1">
      <c r="A6" s="339"/>
      <c r="B6" s="14">
        <v>2</v>
      </c>
      <c r="C6" s="60">
        <v>53668</v>
      </c>
      <c r="D6" s="135">
        <v>237286</v>
      </c>
      <c r="E6" s="145">
        <v>3426</v>
      </c>
      <c r="F6" s="146">
        <v>931</v>
      </c>
      <c r="G6" s="146">
        <v>3706</v>
      </c>
      <c r="H6" s="146">
        <v>200</v>
      </c>
      <c r="I6" s="146">
        <v>2543</v>
      </c>
      <c r="J6" s="153">
        <v>12984</v>
      </c>
      <c r="K6" s="146">
        <v>1286</v>
      </c>
      <c r="L6" s="146">
        <v>2083</v>
      </c>
      <c r="M6" s="146">
        <v>103</v>
      </c>
      <c r="N6" s="153">
        <v>14913</v>
      </c>
      <c r="O6" s="146">
        <v>159</v>
      </c>
      <c r="P6" s="146">
        <v>484</v>
      </c>
      <c r="Q6" s="146">
        <v>220</v>
      </c>
      <c r="R6" s="146">
        <v>116</v>
      </c>
      <c r="S6" s="146">
        <v>23</v>
      </c>
      <c r="T6" s="146">
        <v>3513</v>
      </c>
      <c r="U6" s="146">
        <v>162</v>
      </c>
      <c r="V6" s="153">
        <v>30577</v>
      </c>
      <c r="W6" s="146">
        <v>5602</v>
      </c>
      <c r="X6" s="146">
        <v>2430</v>
      </c>
      <c r="Y6" s="153">
        <v>8280</v>
      </c>
      <c r="Z6" s="146">
        <v>1024</v>
      </c>
      <c r="AA6" s="146">
        <v>6116</v>
      </c>
      <c r="AB6" s="146">
        <v>2196</v>
      </c>
      <c r="AC6" s="153">
        <v>24160</v>
      </c>
      <c r="AD6" s="146">
        <v>1657</v>
      </c>
      <c r="AE6" s="153">
        <v>13452</v>
      </c>
      <c r="AF6" s="146">
        <v>800</v>
      </c>
      <c r="AG6" s="153">
        <v>21745</v>
      </c>
      <c r="AH6" s="146">
        <v>1360</v>
      </c>
      <c r="AI6" s="153">
        <v>5467</v>
      </c>
      <c r="AJ6" s="146">
        <v>3275</v>
      </c>
      <c r="AK6" s="146">
        <v>2985</v>
      </c>
      <c r="AL6" s="146">
        <v>2502</v>
      </c>
      <c r="AM6" s="146">
        <v>3427</v>
      </c>
      <c r="AN6" s="146">
        <v>4397</v>
      </c>
      <c r="AO6" s="146">
        <v>1364</v>
      </c>
      <c r="AP6" s="153">
        <v>10393</v>
      </c>
      <c r="AQ6" s="146">
        <v>2052</v>
      </c>
      <c r="AR6" s="146">
        <v>906</v>
      </c>
      <c r="AS6" s="146">
        <v>2420</v>
      </c>
      <c r="AT6" s="146">
        <v>5703</v>
      </c>
      <c r="AU6" s="146">
        <v>888</v>
      </c>
      <c r="AV6" s="146">
        <v>3641</v>
      </c>
      <c r="AW6" s="146">
        <v>5854</v>
      </c>
      <c r="AX6" s="153">
        <v>5587</v>
      </c>
      <c r="AY6" s="10"/>
      <c r="AZ6" s="10"/>
      <c r="BA6" s="10"/>
      <c r="BB6" s="10">
        <v>6419</v>
      </c>
      <c r="BC6" s="10">
        <v>324</v>
      </c>
      <c r="BD6" s="10">
        <v>1230</v>
      </c>
      <c r="BE6" s="10">
        <v>1875</v>
      </c>
      <c r="BF6" s="10">
        <v>164</v>
      </c>
      <c r="BG6" s="10">
        <v>162</v>
      </c>
      <c r="BH6" s="156">
        <v>290954</v>
      </c>
      <c r="BI6" s="349"/>
      <c r="BJ6" s="67">
        <v>2</v>
      </c>
    </row>
    <row r="7" spans="1:63" ht="13.5" customHeight="1" thickBot="1">
      <c r="A7" s="339"/>
      <c r="B7" s="14">
        <v>3</v>
      </c>
      <c r="C7" s="60">
        <v>66746</v>
      </c>
      <c r="D7" s="136">
        <v>369586</v>
      </c>
      <c r="E7" s="145">
        <v>5544</v>
      </c>
      <c r="F7" s="146">
        <v>1704</v>
      </c>
      <c r="G7" s="146">
        <v>3808</v>
      </c>
      <c r="H7" s="146">
        <v>592</v>
      </c>
      <c r="I7" s="146">
        <v>4039</v>
      </c>
      <c r="J7" s="153">
        <v>16011</v>
      </c>
      <c r="K7" s="146">
        <v>1758</v>
      </c>
      <c r="L7" s="146">
        <v>2610</v>
      </c>
      <c r="M7" s="146">
        <v>162</v>
      </c>
      <c r="N7" s="153">
        <v>43163</v>
      </c>
      <c r="O7" s="146">
        <v>212</v>
      </c>
      <c r="P7" s="146">
        <v>1022</v>
      </c>
      <c r="Q7" s="146">
        <v>405</v>
      </c>
      <c r="R7" s="146">
        <v>250</v>
      </c>
      <c r="S7" s="146">
        <v>30</v>
      </c>
      <c r="T7" s="146">
        <v>6073</v>
      </c>
      <c r="U7" s="146">
        <v>190</v>
      </c>
      <c r="V7" s="153">
        <v>51279</v>
      </c>
      <c r="W7" s="146">
        <v>6732</v>
      </c>
      <c r="X7" s="146">
        <v>3803</v>
      </c>
      <c r="Y7" s="153">
        <v>10634</v>
      </c>
      <c r="Z7" s="146">
        <v>1516</v>
      </c>
      <c r="AA7" s="146">
        <v>8830</v>
      </c>
      <c r="AB7" s="146">
        <v>3512</v>
      </c>
      <c r="AC7" s="153">
        <v>43036</v>
      </c>
      <c r="AD7" s="146">
        <v>3243</v>
      </c>
      <c r="AE7" s="153">
        <v>14788</v>
      </c>
      <c r="AF7" s="146">
        <v>1246</v>
      </c>
      <c r="AG7" s="153">
        <v>26636</v>
      </c>
      <c r="AH7" s="146">
        <v>2276</v>
      </c>
      <c r="AI7" s="153">
        <v>9018</v>
      </c>
      <c r="AJ7" s="146">
        <v>4474</v>
      </c>
      <c r="AK7" s="146">
        <v>3584</v>
      </c>
      <c r="AL7" s="146">
        <v>2535</v>
      </c>
      <c r="AM7" s="146">
        <v>6666</v>
      </c>
      <c r="AN7" s="146">
        <v>8185</v>
      </c>
      <c r="AO7" s="146">
        <v>2709</v>
      </c>
      <c r="AP7" s="153">
        <v>17765</v>
      </c>
      <c r="AQ7" s="146">
        <v>3008</v>
      </c>
      <c r="AR7" s="146">
        <v>1515</v>
      </c>
      <c r="AS7" s="146">
        <v>2893</v>
      </c>
      <c r="AT7" s="146">
        <v>7029</v>
      </c>
      <c r="AU7" s="146">
        <v>1303</v>
      </c>
      <c r="AV7" s="146">
        <v>5202</v>
      </c>
      <c r="AW7" s="146">
        <v>7557</v>
      </c>
      <c r="AX7" s="153">
        <v>6127</v>
      </c>
      <c r="AY7" s="10"/>
      <c r="AZ7" s="10"/>
      <c r="BA7" s="10"/>
      <c r="BB7" s="10">
        <v>10220</v>
      </c>
      <c r="BC7" s="10">
        <v>404</v>
      </c>
      <c r="BD7" s="10">
        <v>1723</v>
      </c>
      <c r="BE7" s="10">
        <v>2082</v>
      </c>
      <c r="BF7" s="10">
        <v>210</v>
      </c>
      <c r="BG7" s="10">
        <v>273</v>
      </c>
      <c r="BH7" s="156">
        <v>436332</v>
      </c>
      <c r="BI7" s="349"/>
      <c r="BJ7" s="67">
        <v>3</v>
      </c>
      <c r="BK7" s="65"/>
    </row>
    <row r="8" spans="1:62" ht="13.5" customHeight="1" thickBot="1">
      <c r="A8" s="339"/>
      <c r="B8" s="54" t="s">
        <v>106</v>
      </c>
      <c r="C8" s="52">
        <f aca="true" t="shared" si="0" ref="C8:BH8">SUM(C5:C7)</f>
        <v>173343</v>
      </c>
      <c r="D8" s="127">
        <v>869577</v>
      </c>
      <c r="E8" s="75">
        <f t="shared" si="0"/>
        <v>12540</v>
      </c>
      <c r="F8" s="76">
        <f t="shared" si="0"/>
        <v>3537</v>
      </c>
      <c r="G8" s="76">
        <f t="shared" si="0"/>
        <v>9296</v>
      </c>
      <c r="H8" s="77">
        <f t="shared" si="0"/>
        <v>1177</v>
      </c>
      <c r="I8" s="78">
        <f t="shared" si="0"/>
        <v>8609</v>
      </c>
      <c r="J8" s="79">
        <f t="shared" si="0"/>
        <v>38890</v>
      </c>
      <c r="K8" s="78">
        <f t="shared" si="0"/>
        <v>4193</v>
      </c>
      <c r="L8" s="78">
        <f t="shared" si="0"/>
        <v>6398</v>
      </c>
      <c r="M8" s="78">
        <f t="shared" si="0"/>
        <v>344</v>
      </c>
      <c r="N8" s="79">
        <f t="shared" si="0"/>
        <v>73142</v>
      </c>
      <c r="O8" s="77">
        <f t="shared" si="0"/>
        <v>498</v>
      </c>
      <c r="P8" s="76">
        <f t="shared" si="0"/>
        <v>2090</v>
      </c>
      <c r="Q8" s="77">
        <f t="shared" si="0"/>
        <v>918</v>
      </c>
      <c r="R8" s="76">
        <f t="shared" si="0"/>
        <v>488</v>
      </c>
      <c r="S8" s="77">
        <f t="shared" si="0"/>
        <v>104</v>
      </c>
      <c r="T8" s="76">
        <f t="shared" si="0"/>
        <v>12599</v>
      </c>
      <c r="U8" s="77">
        <f t="shared" si="0"/>
        <v>485</v>
      </c>
      <c r="V8" s="80">
        <f t="shared" si="0"/>
        <v>107480</v>
      </c>
      <c r="W8" s="81">
        <f t="shared" si="0"/>
        <v>16754</v>
      </c>
      <c r="X8" s="76">
        <f t="shared" si="0"/>
        <v>8447</v>
      </c>
      <c r="Y8" s="81">
        <f t="shared" si="0"/>
        <v>25921</v>
      </c>
      <c r="Z8" s="76">
        <f t="shared" si="0"/>
        <v>3561</v>
      </c>
      <c r="AA8" s="81">
        <f t="shared" si="0"/>
        <v>19649</v>
      </c>
      <c r="AB8" s="76">
        <f t="shared" si="0"/>
        <v>7531</v>
      </c>
      <c r="AC8" s="81">
        <f t="shared" si="0"/>
        <v>129938</v>
      </c>
      <c r="AD8" s="76">
        <f t="shared" si="0"/>
        <v>7148</v>
      </c>
      <c r="AE8" s="81">
        <f t="shared" si="0"/>
        <v>39583</v>
      </c>
      <c r="AF8" s="76">
        <f t="shared" si="0"/>
        <v>2519</v>
      </c>
      <c r="AG8" s="81">
        <f t="shared" si="0"/>
        <v>64879</v>
      </c>
      <c r="AH8" s="81">
        <f>SUM(AH5:AH7)</f>
        <v>5437</v>
      </c>
      <c r="AI8" s="80">
        <f t="shared" si="0"/>
        <v>19847</v>
      </c>
      <c r="AJ8" s="77">
        <f t="shared" si="0"/>
        <v>9981</v>
      </c>
      <c r="AK8" s="76">
        <f t="shared" si="0"/>
        <v>9519</v>
      </c>
      <c r="AL8" s="77">
        <f t="shared" si="0"/>
        <v>7495</v>
      </c>
      <c r="AM8" s="76">
        <f t="shared" si="0"/>
        <v>18081</v>
      </c>
      <c r="AN8" s="77">
        <f t="shared" si="0"/>
        <v>17948</v>
      </c>
      <c r="AO8" s="76">
        <f t="shared" si="0"/>
        <v>5439</v>
      </c>
      <c r="AP8" s="80">
        <f t="shared" si="0"/>
        <v>37843</v>
      </c>
      <c r="AQ8" s="76">
        <f t="shared" si="0"/>
        <v>8480</v>
      </c>
      <c r="AR8" s="76">
        <f t="shared" si="0"/>
        <v>3500</v>
      </c>
      <c r="AS8" s="76">
        <f t="shared" si="0"/>
        <v>8375</v>
      </c>
      <c r="AT8" s="76">
        <f t="shared" si="0"/>
        <v>17505</v>
      </c>
      <c r="AU8" s="76">
        <f t="shared" si="0"/>
        <v>3008</v>
      </c>
      <c r="AV8" s="76">
        <f t="shared" si="0"/>
        <v>12606</v>
      </c>
      <c r="AW8" s="76">
        <f t="shared" si="0"/>
        <v>18644</v>
      </c>
      <c r="AX8" s="80">
        <f t="shared" si="0"/>
        <v>17940</v>
      </c>
      <c r="AY8" s="76"/>
      <c r="AZ8" s="76"/>
      <c r="BA8" s="76"/>
      <c r="BB8" s="76">
        <f t="shared" si="0"/>
        <v>24128</v>
      </c>
      <c r="BC8" s="76">
        <f t="shared" si="0"/>
        <v>1160</v>
      </c>
      <c r="BD8" s="76">
        <f t="shared" si="0"/>
        <v>4311</v>
      </c>
      <c r="BE8" s="76">
        <f t="shared" si="0"/>
        <v>8258</v>
      </c>
      <c r="BF8" s="78">
        <f t="shared" si="0"/>
        <v>778</v>
      </c>
      <c r="BG8" s="78">
        <f t="shared" si="0"/>
        <v>576</v>
      </c>
      <c r="BH8" s="61">
        <f t="shared" si="0"/>
        <v>1042920</v>
      </c>
      <c r="BI8" s="339"/>
      <c r="BJ8" s="68" t="s">
        <v>106</v>
      </c>
    </row>
    <row r="9" spans="1:62" ht="12.75" customHeight="1">
      <c r="A9" s="339"/>
      <c r="B9" s="14">
        <v>4</v>
      </c>
      <c r="C9" s="60">
        <v>65295</v>
      </c>
      <c r="D9" s="135">
        <v>470908</v>
      </c>
      <c r="E9" s="145">
        <v>7430</v>
      </c>
      <c r="F9" s="146">
        <v>1455</v>
      </c>
      <c r="G9" s="146">
        <v>8785</v>
      </c>
      <c r="H9" s="146">
        <v>508</v>
      </c>
      <c r="I9" s="146">
        <v>5535</v>
      </c>
      <c r="J9" s="153">
        <v>22342</v>
      </c>
      <c r="K9" s="146">
        <v>3569</v>
      </c>
      <c r="L9" s="146">
        <v>3055</v>
      </c>
      <c r="M9" s="146">
        <v>328</v>
      </c>
      <c r="N9" s="153">
        <v>38105</v>
      </c>
      <c r="O9" s="146">
        <v>229</v>
      </c>
      <c r="P9" s="146">
        <v>1347</v>
      </c>
      <c r="Q9" s="146">
        <v>610</v>
      </c>
      <c r="R9" s="146">
        <v>242</v>
      </c>
      <c r="S9" s="146">
        <v>74</v>
      </c>
      <c r="T9" s="146">
        <v>7399</v>
      </c>
      <c r="U9" s="146">
        <v>194</v>
      </c>
      <c r="V9" s="153">
        <v>69311</v>
      </c>
      <c r="W9" s="146">
        <v>11030</v>
      </c>
      <c r="X9" s="146">
        <v>5758</v>
      </c>
      <c r="Y9" s="153">
        <v>11648</v>
      </c>
      <c r="Z9" s="146">
        <v>2407</v>
      </c>
      <c r="AA9" s="146">
        <v>11120</v>
      </c>
      <c r="AB9" s="146">
        <v>4025</v>
      </c>
      <c r="AC9" s="153">
        <v>43386</v>
      </c>
      <c r="AD9" s="146">
        <v>2540</v>
      </c>
      <c r="AE9" s="153">
        <v>15736</v>
      </c>
      <c r="AF9" s="146">
        <v>2643</v>
      </c>
      <c r="AG9" s="153">
        <v>25698</v>
      </c>
      <c r="AH9" s="146">
        <v>4057</v>
      </c>
      <c r="AI9" s="153">
        <v>16240</v>
      </c>
      <c r="AJ9" s="146">
        <v>10772</v>
      </c>
      <c r="AK9" s="146">
        <v>7184</v>
      </c>
      <c r="AL9" s="146">
        <v>4529</v>
      </c>
      <c r="AM9" s="146">
        <v>6126</v>
      </c>
      <c r="AN9" s="146">
        <v>11729</v>
      </c>
      <c r="AO9" s="146">
        <v>4731</v>
      </c>
      <c r="AP9" s="153">
        <v>27988</v>
      </c>
      <c r="AQ9" s="146">
        <v>5623</v>
      </c>
      <c r="AR9" s="146">
        <v>2788</v>
      </c>
      <c r="AS9" s="146">
        <v>5767</v>
      </c>
      <c r="AT9" s="146">
        <v>10805</v>
      </c>
      <c r="AU9" s="146">
        <v>2168</v>
      </c>
      <c r="AV9" s="146">
        <v>7643</v>
      </c>
      <c r="AW9" s="146">
        <v>5763</v>
      </c>
      <c r="AX9" s="153">
        <v>8893</v>
      </c>
      <c r="AY9" s="10"/>
      <c r="AZ9" s="10"/>
      <c r="BA9" s="10"/>
      <c r="BB9" s="10">
        <v>13726</v>
      </c>
      <c r="BC9" s="10">
        <v>506</v>
      </c>
      <c r="BD9" s="10">
        <v>2046</v>
      </c>
      <c r="BE9" s="10">
        <v>4156</v>
      </c>
      <c r="BF9" s="10">
        <v>623</v>
      </c>
      <c r="BG9" s="11">
        <v>536</v>
      </c>
      <c r="BH9" s="156">
        <v>536203</v>
      </c>
      <c r="BI9" s="349"/>
      <c r="BJ9" s="67">
        <v>4</v>
      </c>
    </row>
    <row r="10" spans="1:62" ht="12.75" customHeight="1">
      <c r="A10" s="339"/>
      <c r="B10" s="14">
        <v>5</v>
      </c>
      <c r="C10" s="60">
        <v>65261</v>
      </c>
      <c r="D10" s="135">
        <v>508130</v>
      </c>
      <c r="E10" s="145">
        <v>6182</v>
      </c>
      <c r="F10" s="146">
        <v>2517</v>
      </c>
      <c r="G10" s="146">
        <v>6587</v>
      </c>
      <c r="H10" s="146">
        <v>584</v>
      </c>
      <c r="I10" s="146">
        <v>5079</v>
      </c>
      <c r="J10" s="153">
        <v>24081</v>
      </c>
      <c r="K10" s="146">
        <v>2009</v>
      </c>
      <c r="L10" s="146">
        <v>2891</v>
      </c>
      <c r="M10" s="146">
        <v>397</v>
      </c>
      <c r="N10" s="153">
        <v>23817</v>
      </c>
      <c r="O10" s="146">
        <v>202</v>
      </c>
      <c r="P10" s="146">
        <v>796</v>
      </c>
      <c r="Q10" s="146">
        <v>941</v>
      </c>
      <c r="R10" s="146">
        <v>291</v>
      </c>
      <c r="S10" s="146">
        <v>72</v>
      </c>
      <c r="T10" s="146">
        <v>8048</v>
      </c>
      <c r="U10" s="146">
        <v>256</v>
      </c>
      <c r="V10" s="153">
        <v>70264</v>
      </c>
      <c r="W10" s="146">
        <v>10799</v>
      </c>
      <c r="X10" s="146">
        <v>5166</v>
      </c>
      <c r="Y10" s="153">
        <v>22243</v>
      </c>
      <c r="Z10" s="146">
        <v>2067</v>
      </c>
      <c r="AA10" s="146">
        <v>12362</v>
      </c>
      <c r="AB10" s="146">
        <v>4367</v>
      </c>
      <c r="AC10" s="153">
        <v>43946</v>
      </c>
      <c r="AD10" s="146">
        <v>1729</v>
      </c>
      <c r="AE10" s="153">
        <v>18455</v>
      </c>
      <c r="AF10" s="146">
        <v>1939</v>
      </c>
      <c r="AG10" s="153">
        <v>29548</v>
      </c>
      <c r="AH10" s="146">
        <v>1884</v>
      </c>
      <c r="AI10" s="153">
        <v>12832</v>
      </c>
      <c r="AJ10" s="146">
        <v>10783</v>
      </c>
      <c r="AK10" s="146">
        <v>7323</v>
      </c>
      <c r="AL10" s="146">
        <v>6095</v>
      </c>
      <c r="AM10" s="146">
        <v>7323</v>
      </c>
      <c r="AN10" s="146">
        <v>11352</v>
      </c>
      <c r="AO10" s="146">
        <v>8270</v>
      </c>
      <c r="AP10" s="153">
        <v>44273</v>
      </c>
      <c r="AQ10" s="146">
        <v>6942</v>
      </c>
      <c r="AR10" s="146">
        <v>2750</v>
      </c>
      <c r="AS10" s="146">
        <v>7396</v>
      </c>
      <c r="AT10" s="146">
        <v>12995</v>
      </c>
      <c r="AU10" s="146">
        <v>3565</v>
      </c>
      <c r="AV10" s="146">
        <v>7564</v>
      </c>
      <c r="AW10" s="146">
        <v>9287</v>
      </c>
      <c r="AX10" s="153">
        <v>10137</v>
      </c>
      <c r="AY10" s="10"/>
      <c r="AZ10" s="10"/>
      <c r="BA10" s="10"/>
      <c r="BB10" s="10">
        <v>16488</v>
      </c>
      <c r="BC10" s="10">
        <v>518</v>
      </c>
      <c r="BD10" s="10">
        <v>3141</v>
      </c>
      <c r="BE10" s="10">
        <v>7921</v>
      </c>
      <c r="BF10" s="10">
        <v>995</v>
      </c>
      <c r="BG10" s="11">
        <v>661</v>
      </c>
      <c r="BH10" s="156">
        <v>573391</v>
      </c>
      <c r="BI10" s="349"/>
      <c r="BJ10" s="67">
        <v>5</v>
      </c>
    </row>
    <row r="11" spans="1:62" ht="12.75" customHeight="1">
      <c r="A11" s="339"/>
      <c r="B11" s="14">
        <v>6</v>
      </c>
      <c r="C11" s="60">
        <v>62729</v>
      </c>
      <c r="D11" s="135">
        <v>490112</v>
      </c>
      <c r="E11" s="145">
        <v>4880</v>
      </c>
      <c r="F11" s="146">
        <v>1884</v>
      </c>
      <c r="G11" s="146">
        <v>5916</v>
      </c>
      <c r="H11" s="146">
        <v>785</v>
      </c>
      <c r="I11" s="146">
        <v>5338</v>
      </c>
      <c r="J11" s="153">
        <v>21444</v>
      </c>
      <c r="K11" s="146">
        <v>4121</v>
      </c>
      <c r="L11" s="146">
        <v>2871</v>
      </c>
      <c r="M11" s="146">
        <v>272</v>
      </c>
      <c r="N11" s="153">
        <v>17743</v>
      </c>
      <c r="O11" s="146">
        <v>200</v>
      </c>
      <c r="P11" s="146">
        <v>1281</v>
      </c>
      <c r="Q11" s="146">
        <v>1025</v>
      </c>
      <c r="R11" s="146">
        <v>327</v>
      </c>
      <c r="S11" s="146">
        <v>47</v>
      </c>
      <c r="T11" s="146">
        <v>7651</v>
      </c>
      <c r="U11" s="146">
        <v>255</v>
      </c>
      <c r="V11" s="153">
        <v>69127</v>
      </c>
      <c r="W11" s="146">
        <v>9797</v>
      </c>
      <c r="X11" s="146">
        <v>5337</v>
      </c>
      <c r="Y11" s="153">
        <v>21870</v>
      </c>
      <c r="Z11" s="146">
        <v>2267</v>
      </c>
      <c r="AA11" s="146">
        <v>11275</v>
      </c>
      <c r="AB11" s="146">
        <v>3875</v>
      </c>
      <c r="AC11" s="153">
        <v>34071</v>
      </c>
      <c r="AD11" s="146">
        <v>1788</v>
      </c>
      <c r="AE11" s="153">
        <v>18538</v>
      </c>
      <c r="AF11" s="146">
        <v>1894</v>
      </c>
      <c r="AG11" s="153">
        <v>30118</v>
      </c>
      <c r="AH11" s="146">
        <v>1077</v>
      </c>
      <c r="AI11" s="153">
        <v>14452</v>
      </c>
      <c r="AJ11" s="146">
        <v>7654</v>
      </c>
      <c r="AK11" s="146">
        <v>6450</v>
      </c>
      <c r="AL11" s="146">
        <v>6599</v>
      </c>
      <c r="AM11" s="146">
        <v>5913</v>
      </c>
      <c r="AN11" s="146">
        <v>7764</v>
      </c>
      <c r="AO11" s="146">
        <v>7476</v>
      </c>
      <c r="AP11" s="153">
        <v>47469</v>
      </c>
      <c r="AQ11" s="146">
        <v>4807</v>
      </c>
      <c r="AR11" s="146">
        <v>3354</v>
      </c>
      <c r="AS11" s="146">
        <v>6565</v>
      </c>
      <c r="AT11" s="146">
        <v>16596</v>
      </c>
      <c r="AU11" s="146">
        <v>4619</v>
      </c>
      <c r="AV11" s="146">
        <v>10482</v>
      </c>
      <c r="AW11" s="146">
        <v>8548</v>
      </c>
      <c r="AX11" s="153">
        <v>12143</v>
      </c>
      <c r="AY11" s="10"/>
      <c r="AZ11" s="10"/>
      <c r="BA11" s="10"/>
      <c r="BB11" s="10">
        <v>16586</v>
      </c>
      <c r="BC11" s="10">
        <v>1106</v>
      </c>
      <c r="BD11" s="10">
        <v>3059</v>
      </c>
      <c r="BE11" s="10">
        <v>9634</v>
      </c>
      <c r="BF11" s="10">
        <v>1255</v>
      </c>
      <c r="BG11" s="11">
        <v>507</v>
      </c>
      <c r="BH11" s="156">
        <v>552841</v>
      </c>
      <c r="BI11" s="349"/>
      <c r="BJ11" s="67">
        <v>6</v>
      </c>
    </row>
    <row r="12" spans="1:62" ht="13.5" customHeight="1" thickBot="1">
      <c r="A12" s="339"/>
      <c r="B12" s="21" t="s">
        <v>108</v>
      </c>
      <c r="C12" s="31">
        <f aca="true" t="shared" si="1" ref="C12:BH12">SUM(C9:C11)</f>
        <v>193285</v>
      </c>
      <c r="D12" s="137" t="s">
        <v>129</v>
      </c>
      <c r="E12" s="36">
        <f t="shared" si="1"/>
        <v>18492</v>
      </c>
      <c r="F12" s="32">
        <f t="shared" si="1"/>
        <v>5856</v>
      </c>
      <c r="G12" s="32">
        <f t="shared" si="1"/>
        <v>21288</v>
      </c>
      <c r="H12" s="33">
        <f t="shared" si="1"/>
        <v>1877</v>
      </c>
      <c r="I12" s="34">
        <f t="shared" si="1"/>
        <v>15952</v>
      </c>
      <c r="J12" s="35">
        <f t="shared" si="1"/>
        <v>67867</v>
      </c>
      <c r="K12" s="34">
        <f t="shared" si="1"/>
        <v>9699</v>
      </c>
      <c r="L12" s="34">
        <f t="shared" si="1"/>
        <v>8817</v>
      </c>
      <c r="M12" s="34">
        <f t="shared" si="1"/>
        <v>997</v>
      </c>
      <c r="N12" s="35">
        <f t="shared" si="1"/>
        <v>79665</v>
      </c>
      <c r="O12" s="36">
        <f t="shared" si="1"/>
        <v>631</v>
      </c>
      <c r="P12" s="32">
        <f t="shared" si="1"/>
        <v>3424</v>
      </c>
      <c r="Q12" s="34">
        <f t="shared" si="1"/>
        <v>2576</v>
      </c>
      <c r="R12" s="32">
        <f t="shared" si="1"/>
        <v>860</v>
      </c>
      <c r="S12" s="33">
        <f t="shared" si="1"/>
        <v>193</v>
      </c>
      <c r="T12" s="32">
        <f t="shared" si="1"/>
        <v>23098</v>
      </c>
      <c r="U12" s="33">
        <f t="shared" si="1"/>
        <v>705</v>
      </c>
      <c r="V12" s="37">
        <f t="shared" si="1"/>
        <v>208702</v>
      </c>
      <c r="W12" s="38">
        <f t="shared" si="1"/>
        <v>31626</v>
      </c>
      <c r="X12" s="32">
        <f t="shared" si="1"/>
        <v>16261</v>
      </c>
      <c r="Y12" s="38">
        <f t="shared" si="1"/>
        <v>55761</v>
      </c>
      <c r="Z12" s="32">
        <f t="shared" si="1"/>
        <v>6741</v>
      </c>
      <c r="AA12" s="38">
        <f t="shared" si="1"/>
        <v>34757</v>
      </c>
      <c r="AB12" s="32">
        <f t="shared" si="1"/>
        <v>12267</v>
      </c>
      <c r="AC12" s="38">
        <f t="shared" si="1"/>
        <v>121403</v>
      </c>
      <c r="AD12" s="32">
        <f t="shared" si="1"/>
        <v>6057</v>
      </c>
      <c r="AE12" s="38">
        <f t="shared" si="1"/>
        <v>52729</v>
      </c>
      <c r="AF12" s="32">
        <f t="shared" si="1"/>
        <v>6476</v>
      </c>
      <c r="AG12" s="38">
        <f t="shared" si="1"/>
        <v>85364</v>
      </c>
      <c r="AH12" s="38">
        <f>SUM(AH9:AH11)</f>
        <v>7018</v>
      </c>
      <c r="AI12" s="37">
        <f t="shared" si="1"/>
        <v>43524</v>
      </c>
      <c r="AJ12" s="33">
        <f t="shared" si="1"/>
        <v>29209</v>
      </c>
      <c r="AK12" s="32">
        <f t="shared" si="1"/>
        <v>20957</v>
      </c>
      <c r="AL12" s="33">
        <f t="shared" si="1"/>
        <v>17223</v>
      </c>
      <c r="AM12" s="32">
        <f t="shared" si="1"/>
        <v>19362</v>
      </c>
      <c r="AN12" s="33">
        <f t="shared" si="1"/>
        <v>30845</v>
      </c>
      <c r="AO12" s="32">
        <f t="shared" si="1"/>
        <v>20477</v>
      </c>
      <c r="AP12" s="37">
        <f t="shared" si="1"/>
        <v>119730</v>
      </c>
      <c r="AQ12" s="32">
        <f t="shared" si="1"/>
        <v>17372</v>
      </c>
      <c r="AR12" s="32">
        <f t="shared" si="1"/>
        <v>8892</v>
      </c>
      <c r="AS12" s="32">
        <f t="shared" si="1"/>
        <v>19728</v>
      </c>
      <c r="AT12" s="32">
        <f t="shared" si="1"/>
        <v>40396</v>
      </c>
      <c r="AU12" s="32">
        <f t="shared" si="1"/>
        <v>10352</v>
      </c>
      <c r="AV12" s="32">
        <f t="shared" si="1"/>
        <v>25689</v>
      </c>
      <c r="AW12" s="32">
        <f t="shared" si="1"/>
        <v>23598</v>
      </c>
      <c r="AX12" s="37">
        <f t="shared" si="1"/>
        <v>31173</v>
      </c>
      <c r="AY12" s="32"/>
      <c r="AZ12" s="32"/>
      <c r="BA12" s="32"/>
      <c r="BB12" s="32">
        <f t="shared" si="1"/>
        <v>46800</v>
      </c>
      <c r="BC12" s="32">
        <f t="shared" si="1"/>
        <v>2130</v>
      </c>
      <c r="BD12" s="32">
        <f t="shared" si="1"/>
        <v>8246</v>
      </c>
      <c r="BE12" s="32">
        <f t="shared" si="1"/>
        <v>21711</v>
      </c>
      <c r="BF12" s="34">
        <f t="shared" si="1"/>
        <v>2873</v>
      </c>
      <c r="BG12" s="34">
        <f t="shared" si="1"/>
        <v>1704</v>
      </c>
      <c r="BH12" s="102">
        <f t="shared" si="1"/>
        <v>1662435</v>
      </c>
      <c r="BI12" s="349"/>
      <c r="BJ12" s="69" t="s">
        <v>108</v>
      </c>
    </row>
    <row r="13" spans="1:62" ht="13.5" customHeight="1" thickBot="1">
      <c r="A13" s="339"/>
      <c r="B13" s="51" t="s">
        <v>111</v>
      </c>
      <c r="C13" s="52">
        <f aca="true" t="shared" si="2" ref="C13:BH13">C8+C12</f>
        <v>366628</v>
      </c>
      <c r="D13" s="128">
        <v>2338727</v>
      </c>
      <c r="E13" s="82">
        <f t="shared" si="2"/>
        <v>31032</v>
      </c>
      <c r="F13" s="83">
        <f t="shared" si="2"/>
        <v>9393</v>
      </c>
      <c r="G13" s="83">
        <f t="shared" si="2"/>
        <v>30584</v>
      </c>
      <c r="H13" s="83">
        <f t="shared" si="2"/>
        <v>3054</v>
      </c>
      <c r="I13" s="83">
        <f t="shared" si="2"/>
        <v>24561</v>
      </c>
      <c r="J13" s="79">
        <f t="shared" si="2"/>
        <v>106757</v>
      </c>
      <c r="K13" s="83">
        <f t="shared" si="2"/>
        <v>13892</v>
      </c>
      <c r="L13" s="83">
        <f t="shared" si="2"/>
        <v>15215</v>
      </c>
      <c r="M13" s="83">
        <f t="shared" si="2"/>
        <v>1341</v>
      </c>
      <c r="N13" s="79">
        <f t="shared" si="2"/>
        <v>152807</v>
      </c>
      <c r="O13" s="83">
        <f t="shared" si="2"/>
        <v>1129</v>
      </c>
      <c r="P13" s="83">
        <f t="shared" si="2"/>
        <v>5514</v>
      </c>
      <c r="Q13" s="83">
        <f t="shared" si="2"/>
        <v>3494</v>
      </c>
      <c r="R13" s="83">
        <f t="shared" si="2"/>
        <v>1348</v>
      </c>
      <c r="S13" s="83">
        <f t="shared" si="2"/>
        <v>297</v>
      </c>
      <c r="T13" s="83">
        <f t="shared" si="2"/>
        <v>35697</v>
      </c>
      <c r="U13" s="83">
        <f t="shared" si="2"/>
        <v>1190</v>
      </c>
      <c r="V13" s="79">
        <f t="shared" si="2"/>
        <v>316182</v>
      </c>
      <c r="W13" s="83">
        <f t="shared" si="2"/>
        <v>48380</v>
      </c>
      <c r="X13" s="83">
        <f t="shared" si="2"/>
        <v>24708</v>
      </c>
      <c r="Y13" s="79">
        <f t="shared" si="2"/>
        <v>81682</v>
      </c>
      <c r="Z13" s="83">
        <f t="shared" si="2"/>
        <v>10302</v>
      </c>
      <c r="AA13" s="79">
        <f t="shared" si="2"/>
        <v>54406</v>
      </c>
      <c r="AB13" s="83">
        <f t="shared" si="2"/>
        <v>19798</v>
      </c>
      <c r="AC13" s="79">
        <f t="shared" si="2"/>
        <v>251341</v>
      </c>
      <c r="AD13" s="83">
        <f t="shared" si="2"/>
        <v>13205</v>
      </c>
      <c r="AE13" s="79">
        <f t="shared" si="2"/>
        <v>92312</v>
      </c>
      <c r="AF13" s="83">
        <f t="shared" si="2"/>
        <v>8995</v>
      </c>
      <c r="AG13" s="79">
        <f t="shared" si="2"/>
        <v>150243</v>
      </c>
      <c r="AH13" s="79">
        <v>12455</v>
      </c>
      <c r="AI13" s="79">
        <f t="shared" si="2"/>
        <v>63371</v>
      </c>
      <c r="AJ13" s="83">
        <f t="shared" si="2"/>
        <v>39190</v>
      </c>
      <c r="AK13" s="83">
        <f t="shared" si="2"/>
        <v>30476</v>
      </c>
      <c r="AL13" s="83">
        <f t="shared" si="2"/>
        <v>24718</v>
      </c>
      <c r="AM13" s="83">
        <f t="shared" si="2"/>
        <v>37443</v>
      </c>
      <c r="AN13" s="83">
        <f t="shared" si="2"/>
        <v>48793</v>
      </c>
      <c r="AO13" s="83">
        <f t="shared" si="2"/>
        <v>25916</v>
      </c>
      <c r="AP13" s="79">
        <f t="shared" si="2"/>
        <v>157573</v>
      </c>
      <c r="AQ13" s="83">
        <f t="shared" si="2"/>
        <v>25852</v>
      </c>
      <c r="AR13" s="83">
        <f t="shared" si="2"/>
        <v>12392</v>
      </c>
      <c r="AS13" s="83">
        <f t="shared" si="2"/>
        <v>28103</v>
      </c>
      <c r="AT13" s="83">
        <f t="shared" si="2"/>
        <v>57901</v>
      </c>
      <c r="AU13" s="83">
        <f t="shared" si="2"/>
        <v>13360</v>
      </c>
      <c r="AV13" s="83">
        <f t="shared" si="2"/>
        <v>38295</v>
      </c>
      <c r="AW13" s="83">
        <f t="shared" si="2"/>
        <v>42242</v>
      </c>
      <c r="AX13" s="79">
        <f t="shared" si="2"/>
        <v>49113</v>
      </c>
      <c r="AY13" s="83"/>
      <c r="AZ13" s="83"/>
      <c r="BA13" s="83"/>
      <c r="BB13" s="83">
        <f t="shared" si="2"/>
        <v>70928</v>
      </c>
      <c r="BC13" s="83">
        <f t="shared" si="2"/>
        <v>3290</v>
      </c>
      <c r="BD13" s="83">
        <f t="shared" si="2"/>
        <v>12557</v>
      </c>
      <c r="BE13" s="83">
        <f t="shared" si="2"/>
        <v>29969</v>
      </c>
      <c r="BF13" s="83">
        <f t="shared" si="2"/>
        <v>3651</v>
      </c>
      <c r="BG13" s="84">
        <f t="shared" si="2"/>
        <v>2280</v>
      </c>
      <c r="BH13" s="62">
        <f t="shared" si="2"/>
        <v>2705355</v>
      </c>
      <c r="BI13" s="339"/>
      <c r="BJ13" s="70" t="s">
        <v>111</v>
      </c>
    </row>
    <row r="14" spans="1:62" ht="12.75" customHeight="1">
      <c r="A14" s="339"/>
      <c r="B14" s="14">
        <v>7</v>
      </c>
      <c r="C14" s="98">
        <v>56247</v>
      </c>
      <c r="D14" s="135">
        <v>547682</v>
      </c>
      <c r="E14" s="147">
        <v>7209</v>
      </c>
      <c r="F14" s="148">
        <v>2140</v>
      </c>
      <c r="G14" s="148">
        <v>11488</v>
      </c>
      <c r="H14" s="148">
        <v>1282</v>
      </c>
      <c r="I14" s="148">
        <v>7309</v>
      </c>
      <c r="J14" s="154">
        <v>17095</v>
      </c>
      <c r="K14" s="148">
        <v>1064</v>
      </c>
      <c r="L14" s="148">
        <v>3221</v>
      </c>
      <c r="M14" s="148">
        <v>230</v>
      </c>
      <c r="N14" s="154">
        <v>19964</v>
      </c>
      <c r="O14" s="148">
        <v>443</v>
      </c>
      <c r="P14" s="148">
        <v>1783</v>
      </c>
      <c r="Q14" s="148">
        <v>1212</v>
      </c>
      <c r="R14" s="148">
        <v>258</v>
      </c>
      <c r="S14" s="148">
        <v>23</v>
      </c>
      <c r="T14" s="148">
        <v>7781</v>
      </c>
      <c r="U14" s="148">
        <v>305</v>
      </c>
      <c r="V14" s="154">
        <v>66455</v>
      </c>
      <c r="W14" s="148">
        <v>14164</v>
      </c>
      <c r="X14" s="148">
        <v>5880</v>
      </c>
      <c r="Y14" s="154">
        <v>19878</v>
      </c>
      <c r="Z14" s="148">
        <v>2690</v>
      </c>
      <c r="AA14" s="148">
        <v>9487</v>
      </c>
      <c r="AB14" s="148">
        <v>5321</v>
      </c>
      <c r="AC14" s="154">
        <v>39582</v>
      </c>
      <c r="AD14" s="148">
        <v>2398</v>
      </c>
      <c r="AE14" s="154">
        <v>18972</v>
      </c>
      <c r="AF14" s="148">
        <v>1098</v>
      </c>
      <c r="AG14" s="154">
        <v>31161</v>
      </c>
      <c r="AH14" s="148">
        <v>798</v>
      </c>
      <c r="AI14" s="154">
        <v>22910</v>
      </c>
      <c r="AJ14" s="148">
        <v>11905</v>
      </c>
      <c r="AK14" s="148">
        <v>7056</v>
      </c>
      <c r="AL14" s="148">
        <v>8047</v>
      </c>
      <c r="AM14" s="148">
        <v>6803</v>
      </c>
      <c r="AN14" s="148">
        <v>12591</v>
      </c>
      <c r="AO14" s="148">
        <v>8307</v>
      </c>
      <c r="AP14" s="154">
        <v>50484</v>
      </c>
      <c r="AQ14" s="148">
        <v>6393</v>
      </c>
      <c r="AR14" s="148">
        <v>6015</v>
      </c>
      <c r="AS14" s="148">
        <v>7799</v>
      </c>
      <c r="AT14" s="148">
        <v>21231</v>
      </c>
      <c r="AU14" s="148">
        <v>5003</v>
      </c>
      <c r="AV14" s="148">
        <v>11799</v>
      </c>
      <c r="AW14" s="148">
        <v>8296</v>
      </c>
      <c r="AX14" s="154">
        <v>16426</v>
      </c>
      <c r="AY14" s="30"/>
      <c r="AZ14" s="30"/>
      <c r="BA14" s="30"/>
      <c r="BB14" s="30">
        <v>17169</v>
      </c>
      <c r="BC14" s="30">
        <v>858</v>
      </c>
      <c r="BD14" s="30">
        <v>2284</v>
      </c>
      <c r="BE14" s="30">
        <v>13403</v>
      </c>
      <c r="BF14" s="30">
        <v>1622</v>
      </c>
      <c r="BG14" s="30">
        <v>590</v>
      </c>
      <c r="BH14" s="156">
        <v>603929</v>
      </c>
      <c r="BI14" s="349"/>
      <c r="BJ14" s="67">
        <v>7</v>
      </c>
    </row>
    <row r="15" spans="1:62" ht="12.75" customHeight="1">
      <c r="A15" s="339"/>
      <c r="B15" s="14">
        <v>8</v>
      </c>
      <c r="C15" s="98">
        <v>60319</v>
      </c>
      <c r="D15" s="135">
        <v>593425</v>
      </c>
      <c r="E15" s="147">
        <v>6355</v>
      </c>
      <c r="F15" s="148">
        <v>2390</v>
      </c>
      <c r="G15" s="148">
        <v>5983</v>
      </c>
      <c r="H15" s="148">
        <v>1058</v>
      </c>
      <c r="I15" s="148">
        <v>4272</v>
      </c>
      <c r="J15" s="154">
        <v>23617</v>
      </c>
      <c r="K15" s="148">
        <v>6647</v>
      </c>
      <c r="L15" s="148">
        <v>3019</v>
      </c>
      <c r="M15" s="148">
        <v>213</v>
      </c>
      <c r="N15" s="154">
        <v>41096</v>
      </c>
      <c r="O15" s="148">
        <v>381</v>
      </c>
      <c r="P15" s="148">
        <v>1624</v>
      </c>
      <c r="Q15" s="148">
        <v>1207</v>
      </c>
      <c r="R15" s="148">
        <v>422</v>
      </c>
      <c r="S15" s="148">
        <v>33</v>
      </c>
      <c r="T15" s="148">
        <v>7933</v>
      </c>
      <c r="U15" s="148">
        <v>455</v>
      </c>
      <c r="V15" s="154">
        <v>78674</v>
      </c>
      <c r="W15" s="148">
        <v>16221</v>
      </c>
      <c r="X15" s="148">
        <v>4781</v>
      </c>
      <c r="Y15" s="154">
        <v>25573</v>
      </c>
      <c r="Z15" s="148">
        <v>3478</v>
      </c>
      <c r="AA15" s="148">
        <v>11492</v>
      </c>
      <c r="AB15" s="148">
        <v>6322</v>
      </c>
      <c r="AC15" s="154">
        <v>42398</v>
      </c>
      <c r="AD15" s="148">
        <v>2595</v>
      </c>
      <c r="AE15" s="154">
        <v>23403</v>
      </c>
      <c r="AF15" s="148">
        <v>1077</v>
      </c>
      <c r="AG15" s="154">
        <v>31407</v>
      </c>
      <c r="AH15" s="148">
        <v>1339</v>
      </c>
      <c r="AI15" s="154">
        <v>31886</v>
      </c>
      <c r="AJ15" s="148">
        <v>7304</v>
      </c>
      <c r="AK15" s="148">
        <v>6246</v>
      </c>
      <c r="AL15" s="148">
        <v>8344</v>
      </c>
      <c r="AM15" s="148">
        <v>6956</v>
      </c>
      <c r="AN15" s="148">
        <v>10433</v>
      </c>
      <c r="AO15" s="148">
        <v>7825</v>
      </c>
      <c r="AP15" s="154">
        <v>40708</v>
      </c>
      <c r="AQ15" s="148">
        <v>7747</v>
      </c>
      <c r="AR15" s="148">
        <v>3142</v>
      </c>
      <c r="AS15" s="148">
        <v>7220</v>
      </c>
      <c r="AT15" s="148">
        <v>19328</v>
      </c>
      <c r="AU15" s="148">
        <v>3365</v>
      </c>
      <c r="AV15" s="148">
        <v>12572</v>
      </c>
      <c r="AW15" s="148">
        <v>10657</v>
      </c>
      <c r="AX15" s="154">
        <v>16093</v>
      </c>
      <c r="AY15" s="30"/>
      <c r="AZ15" s="30"/>
      <c r="BA15" s="30"/>
      <c r="BB15" s="30">
        <v>19660</v>
      </c>
      <c r="BC15" s="30">
        <v>568</v>
      </c>
      <c r="BD15" s="30">
        <v>4374</v>
      </c>
      <c r="BE15" s="30">
        <v>10950</v>
      </c>
      <c r="BF15" s="30">
        <v>1703</v>
      </c>
      <c r="BG15" s="30">
        <v>879</v>
      </c>
      <c r="BH15" s="156">
        <v>653744</v>
      </c>
      <c r="BI15" s="349"/>
      <c r="BJ15" s="67">
        <v>8</v>
      </c>
    </row>
    <row r="16" spans="1:62" ht="12.75" customHeight="1">
      <c r="A16" s="339"/>
      <c r="B16" s="14">
        <v>9</v>
      </c>
      <c r="C16" s="97">
        <v>73334</v>
      </c>
      <c r="D16" s="135">
        <v>519340</v>
      </c>
      <c r="E16" s="149">
        <v>6256</v>
      </c>
      <c r="F16" s="150">
        <v>2391</v>
      </c>
      <c r="G16" s="150">
        <v>6748</v>
      </c>
      <c r="H16" s="150">
        <v>573</v>
      </c>
      <c r="I16" s="150">
        <v>4574</v>
      </c>
      <c r="J16" s="155">
        <v>17535</v>
      </c>
      <c r="K16" s="150">
        <v>3432</v>
      </c>
      <c r="L16" s="150">
        <v>2888</v>
      </c>
      <c r="M16" s="150">
        <v>441</v>
      </c>
      <c r="N16" s="155">
        <v>20836</v>
      </c>
      <c r="O16" s="150">
        <v>214</v>
      </c>
      <c r="P16" s="150">
        <v>1089</v>
      </c>
      <c r="Q16" s="150">
        <v>812</v>
      </c>
      <c r="R16" s="150">
        <v>197</v>
      </c>
      <c r="S16" s="150">
        <v>42</v>
      </c>
      <c r="T16" s="150">
        <v>7474</v>
      </c>
      <c r="U16" s="150">
        <v>320</v>
      </c>
      <c r="V16" s="155">
        <v>69446</v>
      </c>
      <c r="W16" s="150">
        <v>11347</v>
      </c>
      <c r="X16" s="150">
        <v>7043</v>
      </c>
      <c r="Y16" s="155">
        <v>19382</v>
      </c>
      <c r="Z16" s="150">
        <v>2603</v>
      </c>
      <c r="AA16" s="150">
        <v>10703</v>
      </c>
      <c r="AB16" s="150">
        <v>5093</v>
      </c>
      <c r="AC16" s="155">
        <v>33486</v>
      </c>
      <c r="AD16" s="150">
        <v>1801</v>
      </c>
      <c r="AE16" s="155">
        <v>18946</v>
      </c>
      <c r="AF16" s="150">
        <v>1947</v>
      </c>
      <c r="AG16" s="155">
        <v>32265</v>
      </c>
      <c r="AH16" s="150">
        <v>5891</v>
      </c>
      <c r="AI16" s="155">
        <v>20092</v>
      </c>
      <c r="AJ16" s="150">
        <v>8946</v>
      </c>
      <c r="AK16" s="150">
        <v>6617</v>
      </c>
      <c r="AL16" s="150">
        <v>5758</v>
      </c>
      <c r="AM16" s="150">
        <v>6105</v>
      </c>
      <c r="AN16" s="150">
        <v>9104</v>
      </c>
      <c r="AO16" s="150">
        <v>10461</v>
      </c>
      <c r="AP16" s="155">
        <v>51925</v>
      </c>
      <c r="AQ16" s="150">
        <v>8795</v>
      </c>
      <c r="AR16" s="150">
        <v>3820</v>
      </c>
      <c r="AS16" s="150">
        <v>7755</v>
      </c>
      <c r="AT16" s="150">
        <v>16849</v>
      </c>
      <c r="AU16" s="150">
        <v>3826</v>
      </c>
      <c r="AV16" s="150">
        <v>8596</v>
      </c>
      <c r="AW16" s="150">
        <v>10902</v>
      </c>
      <c r="AX16" s="155">
        <v>12875</v>
      </c>
      <c r="AY16" s="12"/>
      <c r="AZ16" s="12"/>
      <c r="BA16" s="12"/>
      <c r="BB16" s="12">
        <v>14842</v>
      </c>
      <c r="BC16" s="12">
        <v>928</v>
      </c>
      <c r="BD16" s="12">
        <v>2613</v>
      </c>
      <c r="BE16" s="12">
        <v>10831</v>
      </c>
      <c r="BF16" s="12">
        <v>1344</v>
      </c>
      <c r="BG16" s="12">
        <v>581</v>
      </c>
      <c r="BH16" s="156">
        <v>592674</v>
      </c>
      <c r="BI16" s="349"/>
      <c r="BJ16" s="67">
        <v>9</v>
      </c>
    </row>
    <row r="17" spans="1:62" ht="13.5" customHeight="1" thickBot="1">
      <c r="A17" s="339"/>
      <c r="B17" s="19" t="s">
        <v>109</v>
      </c>
      <c r="C17" s="22">
        <f aca="true" t="shared" si="3" ref="C17:BH17">SUM(C14:C16)</f>
        <v>189900</v>
      </c>
      <c r="D17" s="137" t="s">
        <v>130</v>
      </c>
      <c r="E17" s="24">
        <f t="shared" si="3"/>
        <v>19820</v>
      </c>
      <c r="F17" s="15">
        <f t="shared" si="3"/>
        <v>6921</v>
      </c>
      <c r="G17" s="15">
        <f t="shared" si="3"/>
        <v>24219</v>
      </c>
      <c r="H17" s="24">
        <f t="shared" si="3"/>
        <v>2913</v>
      </c>
      <c r="I17" s="17">
        <f t="shared" si="3"/>
        <v>16155</v>
      </c>
      <c r="J17" s="25">
        <f t="shared" si="3"/>
        <v>58247</v>
      </c>
      <c r="K17" s="17">
        <f t="shared" si="3"/>
        <v>11143</v>
      </c>
      <c r="L17" s="17">
        <f t="shared" si="3"/>
        <v>9128</v>
      </c>
      <c r="M17" s="17">
        <f t="shared" si="3"/>
        <v>884</v>
      </c>
      <c r="N17" s="25">
        <f t="shared" si="3"/>
        <v>81896</v>
      </c>
      <c r="O17" s="15">
        <f t="shared" si="3"/>
        <v>1038</v>
      </c>
      <c r="P17" s="17">
        <f t="shared" si="3"/>
        <v>4496</v>
      </c>
      <c r="Q17" s="17">
        <f t="shared" si="3"/>
        <v>3231</v>
      </c>
      <c r="R17" s="17">
        <f t="shared" si="3"/>
        <v>877</v>
      </c>
      <c r="S17" s="17">
        <f t="shared" si="3"/>
        <v>98</v>
      </c>
      <c r="T17" s="17">
        <f t="shared" si="3"/>
        <v>23188</v>
      </c>
      <c r="U17" s="17">
        <f t="shared" si="3"/>
        <v>1080</v>
      </c>
      <c r="V17" s="25">
        <f t="shared" si="3"/>
        <v>214575</v>
      </c>
      <c r="W17" s="25">
        <f t="shared" si="3"/>
        <v>41732</v>
      </c>
      <c r="X17" s="55">
        <f t="shared" si="3"/>
        <v>17704</v>
      </c>
      <c r="Y17" s="25">
        <f t="shared" si="3"/>
        <v>64833</v>
      </c>
      <c r="Z17" s="17">
        <f t="shared" si="3"/>
        <v>8771</v>
      </c>
      <c r="AA17" s="25">
        <f t="shared" si="3"/>
        <v>31682</v>
      </c>
      <c r="AB17" s="17">
        <f t="shared" si="3"/>
        <v>16736</v>
      </c>
      <c r="AC17" s="25">
        <f t="shared" si="3"/>
        <v>115466</v>
      </c>
      <c r="AD17" s="17">
        <f t="shared" si="3"/>
        <v>6794</v>
      </c>
      <c r="AE17" s="25">
        <f t="shared" si="3"/>
        <v>61321</v>
      </c>
      <c r="AF17" s="17">
        <f t="shared" si="3"/>
        <v>4122</v>
      </c>
      <c r="AG17" s="25">
        <f t="shared" si="3"/>
        <v>94833</v>
      </c>
      <c r="AH17" s="25">
        <f>SUM(AH14:AH16)</f>
        <v>8028</v>
      </c>
      <c r="AI17" s="25">
        <f t="shared" si="3"/>
        <v>74888</v>
      </c>
      <c r="AJ17" s="17">
        <f t="shared" si="3"/>
        <v>28155</v>
      </c>
      <c r="AK17" s="17">
        <f t="shared" si="3"/>
        <v>19919</v>
      </c>
      <c r="AL17" s="17">
        <f t="shared" si="3"/>
        <v>22149</v>
      </c>
      <c r="AM17" s="17">
        <f t="shared" si="3"/>
        <v>19864</v>
      </c>
      <c r="AN17" s="17">
        <f t="shared" si="3"/>
        <v>32128</v>
      </c>
      <c r="AO17" s="17">
        <f t="shared" si="3"/>
        <v>26593</v>
      </c>
      <c r="AP17" s="25">
        <f t="shared" si="3"/>
        <v>143117</v>
      </c>
      <c r="AQ17" s="17">
        <f t="shared" si="3"/>
        <v>22935</v>
      </c>
      <c r="AR17" s="17">
        <f t="shared" si="3"/>
        <v>12977</v>
      </c>
      <c r="AS17" s="17">
        <f t="shared" si="3"/>
        <v>22774</v>
      </c>
      <c r="AT17" s="17">
        <f t="shared" si="3"/>
        <v>57408</v>
      </c>
      <c r="AU17" s="17">
        <f t="shared" si="3"/>
        <v>12194</v>
      </c>
      <c r="AV17" s="17">
        <f t="shared" si="3"/>
        <v>32967</v>
      </c>
      <c r="AW17" s="17">
        <f t="shared" si="3"/>
        <v>29855</v>
      </c>
      <c r="AX17" s="25">
        <f t="shared" si="3"/>
        <v>45394</v>
      </c>
      <c r="AY17" s="17"/>
      <c r="AZ17" s="17"/>
      <c r="BA17" s="17"/>
      <c r="BB17" s="17">
        <f t="shared" si="3"/>
        <v>51671</v>
      </c>
      <c r="BC17" s="17">
        <f t="shared" si="3"/>
        <v>2354</v>
      </c>
      <c r="BD17" s="17">
        <f t="shared" si="3"/>
        <v>9271</v>
      </c>
      <c r="BE17" s="17">
        <f t="shared" si="3"/>
        <v>35184</v>
      </c>
      <c r="BF17" s="17">
        <f t="shared" si="3"/>
        <v>4669</v>
      </c>
      <c r="BG17" s="56">
        <f t="shared" si="3"/>
        <v>2050</v>
      </c>
      <c r="BH17" s="101">
        <f t="shared" si="3"/>
        <v>1850347</v>
      </c>
      <c r="BI17" s="349"/>
      <c r="BJ17" s="71" t="s">
        <v>109</v>
      </c>
    </row>
    <row r="18" spans="1:62" ht="13.5" customHeight="1" thickBot="1">
      <c r="A18" s="339"/>
      <c r="B18" s="53" t="s">
        <v>110</v>
      </c>
      <c r="C18" s="23">
        <f>C13+C17</f>
        <v>556528</v>
      </c>
      <c r="D18" s="138" t="s">
        <v>131</v>
      </c>
      <c r="E18" s="85">
        <f aca="true" t="shared" si="4" ref="E18:BH18">E13+E17</f>
        <v>50852</v>
      </c>
      <c r="F18" s="86">
        <f t="shared" si="4"/>
        <v>16314</v>
      </c>
      <c r="G18" s="86">
        <f t="shared" si="4"/>
        <v>54803</v>
      </c>
      <c r="H18" s="86">
        <f t="shared" si="4"/>
        <v>5967</v>
      </c>
      <c r="I18" s="87">
        <f t="shared" si="4"/>
        <v>40716</v>
      </c>
      <c r="J18" s="88">
        <f t="shared" si="4"/>
        <v>165004</v>
      </c>
      <c r="K18" s="86">
        <f t="shared" si="4"/>
        <v>25035</v>
      </c>
      <c r="L18" s="86">
        <f t="shared" si="4"/>
        <v>24343</v>
      </c>
      <c r="M18" s="86">
        <f t="shared" si="4"/>
        <v>2225</v>
      </c>
      <c r="N18" s="88">
        <f t="shared" si="4"/>
        <v>234703</v>
      </c>
      <c r="O18" s="86">
        <f t="shared" si="4"/>
        <v>2167</v>
      </c>
      <c r="P18" s="86">
        <f t="shared" si="4"/>
        <v>10010</v>
      </c>
      <c r="Q18" s="86">
        <f t="shared" si="4"/>
        <v>6725</v>
      </c>
      <c r="R18" s="86">
        <f t="shared" si="4"/>
        <v>2225</v>
      </c>
      <c r="S18" s="86">
        <f t="shared" si="4"/>
        <v>395</v>
      </c>
      <c r="T18" s="86">
        <f t="shared" si="4"/>
        <v>58885</v>
      </c>
      <c r="U18" s="86">
        <f t="shared" si="4"/>
        <v>2270</v>
      </c>
      <c r="V18" s="88">
        <f t="shared" si="4"/>
        <v>530757</v>
      </c>
      <c r="W18" s="88">
        <f t="shared" si="4"/>
        <v>90112</v>
      </c>
      <c r="X18" s="86">
        <f t="shared" si="4"/>
        <v>42412</v>
      </c>
      <c r="Y18" s="88">
        <f t="shared" si="4"/>
        <v>146515</v>
      </c>
      <c r="Z18" s="86">
        <f t="shared" si="4"/>
        <v>19073</v>
      </c>
      <c r="AA18" s="88">
        <f t="shared" si="4"/>
        <v>86088</v>
      </c>
      <c r="AB18" s="86">
        <f t="shared" si="4"/>
        <v>36534</v>
      </c>
      <c r="AC18" s="88">
        <f t="shared" si="4"/>
        <v>366807</v>
      </c>
      <c r="AD18" s="86">
        <f t="shared" si="4"/>
        <v>19999</v>
      </c>
      <c r="AE18" s="88">
        <f t="shared" si="4"/>
        <v>153633</v>
      </c>
      <c r="AF18" s="86">
        <f t="shared" si="4"/>
        <v>13117</v>
      </c>
      <c r="AG18" s="88">
        <f t="shared" si="4"/>
        <v>245076</v>
      </c>
      <c r="AH18" s="88">
        <v>20483</v>
      </c>
      <c r="AI18" s="88">
        <f t="shared" si="4"/>
        <v>138259</v>
      </c>
      <c r="AJ18" s="86">
        <f t="shared" si="4"/>
        <v>67345</v>
      </c>
      <c r="AK18" s="86">
        <f t="shared" si="4"/>
        <v>50395</v>
      </c>
      <c r="AL18" s="86">
        <f t="shared" si="4"/>
        <v>46867</v>
      </c>
      <c r="AM18" s="86">
        <f t="shared" si="4"/>
        <v>57307</v>
      </c>
      <c r="AN18" s="86">
        <f t="shared" si="4"/>
        <v>80921</v>
      </c>
      <c r="AO18" s="86">
        <f t="shared" si="4"/>
        <v>52509</v>
      </c>
      <c r="AP18" s="88">
        <f t="shared" si="4"/>
        <v>300690</v>
      </c>
      <c r="AQ18" s="86">
        <f t="shared" si="4"/>
        <v>48787</v>
      </c>
      <c r="AR18" s="86">
        <f t="shared" si="4"/>
        <v>25369</v>
      </c>
      <c r="AS18" s="86">
        <f t="shared" si="4"/>
        <v>50877</v>
      </c>
      <c r="AT18" s="86">
        <f t="shared" si="4"/>
        <v>115309</v>
      </c>
      <c r="AU18" s="86">
        <f t="shared" si="4"/>
        <v>25554</v>
      </c>
      <c r="AV18" s="86">
        <f t="shared" si="4"/>
        <v>71262</v>
      </c>
      <c r="AW18" s="86">
        <f t="shared" si="4"/>
        <v>72097</v>
      </c>
      <c r="AX18" s="88">
        <f t="shared" si="4"/>
        <v>94507</v>
      </c>
      <c r="AY18" s="86"/>
      <c r="AZ18" s="86"/>
      <c r="BA18" s="86"/>
      <c r="BB18" s="86">
        <f t="shared" si="4"/>
        <v>122599</v>
      </c>
      <c r="BC18" s="86">
        <f t="shared" si="4"/>
        <v>5644</v>
      </c>
      <c r="BD18" s="86">
        <f t="shared" si="4"/>
        <v>21828</v>
      </c>
      <c r="BE18" s="86">
        <f t="shared" si="4"/>
        <v>65153</v>
      </c>
      <c r="BF18" s="86">
        <f t="shared" si="4"/>
        <v>8320</v>
      </c>
      <c r="BG18" s="89">
        <f t="shared" si="4"/>
        <v>4330</v>
      </c>
      <c r="BH18" s="23">
        <f t="shared" si="4"/>
        <v>4555702</v>
      </c>
      <c r="BI18" s="349"/>
      <c r="BJ18" s="72" t="s">
        <v>110</v>
      </c>
    </row>
    <row r="19" spans="1:62" ht="12.75" customHeight="1">
      <c r="A19" s="339"/>
      <c r="B19" s="14">
        <v>10</v>
      </c>
      <c r="C19" s="103">
        <v>72125</v>
      </c>
      <c r="D19" s="139">
        <v>513201</v>
      </c>
      <c r="E19" s="149">
        <v>5086</v>
      </c>
      <c r="F19" s="150">
        <v>1788</v>
      </c>
      <c r="G19" s="150">
        <v>6245</v>
      </c>
      <c r="H19" s="150">
        <v>436</v>
      </c>
      <c r="I19" s="150">
        <v>4690</v>
      </c>
      <c r="J19" s="155">
        <v>18307</v>
      </c>
      <c r="K19" s="150">
        <v>2486</v>
      </c>
      <c r="L19" s="150">
        <v>3275</v>
      </c>
      <c r="M19" s="150">
        <v>543</v>
      </c>
      <c r="N19" s="155">
        <v>20113</v>
      </c>
      <c r="O19" s="150">
        <v>226</v>
      </c>
      <c r="P19" s="150">
        <v>1703</v>
      </c>
      <c r="Q19" s="150">
        <v>1086</v>
      </c>
      <c r="R19" s="150">
        <v>245</v>
      </c>
      <c r="S19" s="150">
        <v>77</v>
      </c>
      <c r="T19" s="150">
        <v>13136</v>
      </c>
      <c r="U19" s="150">
        <v>131</v>
      </c>
      <c r="V19" s="155">
        <v>86092</v>
      </c>
      <c r="W19" s="150">
        <v>11369</v>
      </c>
      <c r="X19" s="150">
        <v>6833</v>
      </c>
      <c r="Y19" s="155">
        <v>17330</v>
      </c>
      <c r="Z19" s="150">
        <v>2018</v>
      </c>
      <c r="AA19" s="150">
        <v>11301</v>
      </c>
      <c r="AB19" s="150">
        <v>3669</v>
      </c>
      <c r="AC19" s="155">
        <v>38645</v>
      </c>
      <c r="AD19" s="150">
        <v>2408</v>
      </c>
      <c r="AE19" s="155">
        <v>18607</v>
      </c>
      <c r="AF19" s="150">
        <v>2101</v>
      </c>
      <c r="AG19" s="155">
        <v>30845</v>
      </c>
      <c r="AH19" s="150">
        <v>4419</v>
      </c>
      <c r="AI19" s="155">
        <v>14703</v>
      </c>
      <c r="AJ19" s="150">
        <v>8287</v>
      </c>
      <c r="AK19" s="150">
        <v>6966</v>
      </c>
      <c r="AL19" s="150">
        <v>5707</v>
      </c>
      <c r="AM19" s="150">
        <v>6820</v>
      </c>
      <c r="AN19" s="150">
        <v>9987</v>
      </c>
      <c r="AO19" s="150">
        <v>6966</v>
      </c>
      <c r="AP19" s="155">
        <v>41062</v>
      </c>
      <c r="AQ19" s="150">
        <v>7234</v>
      </c>
      <c r="AR19" s="150">
        <v>2782</v>
      </c>
      <c r="AS19" s="150">
        <v>6222</v>
      </c>
      <c r="AT19" s="150">
        <v>16773</v>
      </c>
      <c r="AU19" s="150">
        <v>2958</v>
      </c>
      <c r="AV19" s="150">
        <v>9690</v>
      </c>
      <c r="AW19" s="150">
        <v>8899</v>
      </c>
      <c r="AX19" s="155">
        <v>14432</v>
      </c>
      <c r="AY19" s="12"/>
      <c r="AZ19" s="12"/>
      <c r="BA19" s="12"/>
      <c r="BB19" s="12">
        <v>16960</v>
      </c>
      <c r="BC19" s="12">
        <v>866</v>
      </c>
      <c r="BD19" s="12">
        <v>2356</v>
      </c>
      <c r="BE19" s="12">
        <v>6852</v>
      </c>
      <c r="BF19" s="12">
        <v>835</v>
      </c>
      <c r="BG19" s="12">
        <v>634</v>
      </c>
      <c r="BH19" s="156">
        <v>585326</v>
      </c>
      <c r="BI19" s="349"/>
      <c r="BJ19" s="67">
        <v>10</v>
      </c>
    </row>
    <row r="20" spans="1:62" ht="12.75" customHeight="1">
      <c r="A20" s="339"/>
      <c r="B20" s="14">
        <v>11</v>
      </c>
      <c r="C20" s="103">
        <v>74190</v>
      </c>
      <c r="D20" s="139">
        <v>370702</v>
      </c>
      <c r="E20" s="149">
        <v>4998</v>
      </c>
      <c r="F20" s="150">
        <v>1520</v>
      </c>
      <c r="G20" s="150">
        <v>3483</v>
      </c>
      <c r="H20" s="150">
        <v>345</v>
      </c>
      <c r="I20" s="150">
        <v>3537</v>
      </c>
      <c r="J20" s="155">
        <v>15656</v>
      </c>
      <c r="K20" s="150">
        <v>1991</v>
      </c>
      <c r="L20" s="150">
        <v>3220</v>
      </c>
      <c r="M20" s="150">
        <v>583</v>
      </c>
      <c r="N20" s="155">
        <v>20530</v>
      </c>
      <c r="O20" s="150">
        <v>262</v>
      </c>
      <c r="P20" s="150">
        <v>1312</v>
      </c>
      <c r="Q20" s="150">
        <v>510</v>
      </c>
      <c r="R20" s="150">
        <v>145</v>
      </c>
      <c r="S20" s="150">
        <v>25</v>
      </c>
      <c r="T20" s="150">
        <v>5992</v>
      </c>
      <c r="U20" s="150">
        <v>80</v>
      </c>
      <c r="V20" s="155">
        <v>51434</v>
      </c>
      <c r="W20" s="150">
        <v>7399</v>
      </c>
      <c r="X20" s="150">
        <v>5664</v>
      </c>
      <c r="Y20" s="155">
        <v>13405</v>
      </c>
      <c r="Z20" s="150">
        <v>1710</v>
      </c>
      <c r="AA20" s="150">
        <v>9579</v>
      </c>
      <c r="AB20" s="150">
        <v>4738</v>
      </c>
      <c r="AC20" s="155">
        <v>33888</v>
      </c>
      <c r="AD20" s="150">
        <v>2389</v>
      </c>
      <c r="AE20" s="155">
        <v>20531</v>
      </c>
      <c r="AF20" s="150">
        <v>1624</v>
      </c>
      <c r="AG20" s="155">
        <v>28769</v>
      </c>
      <c r="AH20" s="150">
        <v>3594</v>
      </c>
      <c r="AI20" s="155">
        <v>9590</v>
      </c>
      <c r="AJ20" s="150">
        <v>5193</v>
      </c>
      <c r="AK20" s="150">
        <v>4895</v>
      </c>
      <c r="AL20" s="150">
        <v>3324</v>
      </c>
      <c r="AM20" s="150">
        <v>6153</v>
      </c>
      <c r="AN20" s="150">
        <v>7922</v>
      </c>
      <c r="AO20" s="150">
        <v>3288</v>
      </c>
      <c r="AP20" s="155">
        <v>24529</v>
      </c>
      <c r="AQ20" s="150">
        <v>3407</v>
      </c>
      <c r="AR20" s="150">
        <v>1659</v>
      </c>
      <c r="AS20" s="150">
        <v>2992</v>
      </c>
      <c r="AT20" s="150">
        <v>7802</v>
      </c>
      <c r="AU20" s="150">
        <v>2631</v>
      </c>
      <c r="AV20" s="150">
        <v>6985</v>
      </c>
      <c r="AW20" s="150">
        <v>5893</v>
      </c>
      <c r="AX20" s="155">
        <v>7852</v>
      </c>
      <c r="AY20" s="12"/>
      <c r="AZ20" s="12"/>
      <c r="BA20" s="12"/>
      <c r="BB20" s="12">
        <v>11521</v>
      </c>
      <c r="BC20" s="12">
        <v>486</v>
      </c>
      <c r="BD20" s="12">
        <v>2026</v>
      </c>
      <c r="BE20" s="12">
        <v>2880</v>
      </c>
      <c r="BF20" s="12">
        <v>348</v>
      </c>
      <c r="BG20" s="12">
        <v>413</v>
      </c>
      <c r="BH20" s="156">
        <v>444892</v>
      </c>
      <c r="BI20" s="349"/>
      <c r="BJ20" s="67">
        <v>11</v>
      </c>
    </row>
    <row r="21" spans="1:62" ht="12.75" customHeight="1">
      <c r="A21" s="339"/>
      <c r="B21" s="14">
        <v>12</v>
      </c>
      <c r="C21" s="103">
        <v>78118</v>
      </c>
      <c r="D21" s="139">
        <v>431977</v>
      </c>
      <c r="E21" s="149">
        <v>5232</v>
      </c>
      <c r="F21" s="150">
        <v>2294</v>
      </c>
      <c r="G21" s="150">
        <v>2953</v>
      </c>
      <c r="H21" s="150">
        <v>700</v>
      </c>
      <c r="I21" s="150">
        <v>3842</v>
      </c>
      <c r="J21" s="155">
        <v>21105</v>
      </c>
      <c r="K21" s="150">
        <v>2395</v>
      </c>
      <c r="L21" s="150">
        <v>3629</v>
      </c>
      <c r="M21" s="150">
        <v>165</v>
      </c>
      <c r="N21" s="155">
        <v>29224</v>
      </c>
      <c r="O21" s="150">
        <v>256</v>
      </c>
      <c r="P21" s="150">
        <v>1993</v>
      </c>
      <c r="Q21" s="150">
        <v>894</v>
      </c>
      <c r="R21" s="150">
        <v>262</v>
      </c>
      <c r="S21" s="150">
        <v>39</v>
      </c>
      <c r="T21" s="150">
        <v>5552</v>
      </c>
      <c r="U21" s="150">
        <v>117</v>
      </c>
      <c r="V21" s="155">
        <v>64958</v>
      </c>
      <c r="W21" s="150">
        <v>9483</v>
      </c>
      <c r="X21" s="150">
        <v>4141</v>
      </c>
      <c r="Y21" s="155">
        <v>10320</v>
      </c>
      <c r="Z21" s="150">
        <v>1766</v>
      </c>
      <c r="AA21" s="150">
        <v>13840</v>
      </c>
      <c r="AB21" s="150">
        <v>5311</v>
      </c>
      <c r="AC21" s="155">
        <v>34231</v>
      </c>
      <c r="AD21" s="150">
        <v>7715</v>
      </c>
      <c r="AE21" s="155">
        <v>20896</v>
      </c>
      <c r="AF21" s="150">
        <v>2334</v>
      </c>
      <c r="AG21" s="155">
        <v>32683</v>
      </c>
      <c r="AH21" s="150">
        <v>1602</v>
      </c>
      <c r="AI21" s="155">
        <v>10463</v>
      </c>
      <c r="AJ21" s="150">
        <v>4886</v>
      </c>
      <c r="AK21" s="150">
        <v>6070</v>
      </c>
      <c r="AL21" s="150">
        <v>3177</v>
      </c>
      <c r="AM21" s="150">
        <v>7121</v>
      </c>
      <c r="AN21" s="150">
        <v>13404</v>
      </c>
      <c r="AO21" s="150">
        <v>3138</v>
      </c>
      <c r="AP21" s="155">
        <v>22536</v>
      </c>
      <c r="AQ21" s="150">
        <v>4672</v>
      </c>
      <c r="AR21" s="150">
        <v>1982</v>
      </c>
      <c r="AS21" s="150">
        <v>2596</v>
      </c>
      <c r="AT21" s="150">
        <v>9519</v>
      </c>
      <c r="AU21" s="151">
        <v>1906</v>
      </c>
      <c r="AV21" s="152">
        <v>9431</v>
      </c>
      <c r="AW21" s="150">
        <v>7870</v>
      </c>
      <c r="AX21" s="155">
        <v>8383</v>
      </c>
      <c r="AY21" s="12"/>
      <c r="AZ21" s="12"/>
      <c r="BA21" s="12"/>
      <c r="BB21" s="12">
        <v>14301</v>
      </c>
      <c r="BC21" s="12">
        <v>945</v>
      </c>
      <c r="BD21" s="12">
        <v>2529</v>
      </c>
      <c r="BE21" s="12">
        <v>6031</v>
      </c>
      <c r="BF21" s="12">
        <v>626</v>
      </c>
      <c r="BG21" s="12">
        <v>459</v>
      </c>
      <c r="BH21" s="156">
        <v>510095</v>
      </c>
      <c r="BI21" s="349"/>
      <c r="BJ21" s="67">
        <v>12</v>
      </c>
    </row>
    <row r="22" spans="1:62" ht="13.5" thickBot="1">
      <c r="A22" s="18"/>
      <c r="B22" s="19" t="s">
        <v>107</v>
      </c>
      <c r="C22" s="104">
        <f aca="true" t="shared" si="5" ref="C22:BH22">SUM(C19:C21)</f>
        <v>224433</v>
      </c>
      <c r="D22" s="140" t="s">
        <v>132</v>
      </c>
      <c r="E22" s="93">
        <f t="shared" si="5"/>
        <v>15316</v>
      </c>
      <c r="F22" s="57">
        <f t="shared" si="5"/>
        <v>5602</v>
      </c>
      <c r="G22" s="57">
        <f t="shared" si="5"/>
        <v>12681</v>
      </c>
      <c r="H22" s="59">
        <f t="shared" si="5"/>
        <v>1481</v>
      </c>
      <c r="I22" s="58">
        <f t="shared" si="5"/>
        <v>12069</v>
      </c>
      <c r="J22" s="25">
        <f t="shared" si="5"/>
        <v>55068</v>
      </c>
      <c r="K22" s="58">
        <f t="shared" si="5"/>
        <v>6872</v>
      </c>
      <c r="L22" s="58">
        <f t="shared" si="5"/>
        <v>10124</v>
      </c>
      <c r="M22" s="58">
        <f t="shared" si="5"/>
        <v>1291</v>
      </c>
      <c r="N22" s="25">
        <f t="shared" si="5"/>
        <v>69867</v>
      </c>
      <c r="O22" s="59">
        <f t="shared" si="5"/>
        <v>744</v>
      </c>
      <c r="P22" s="57">
        <f t="shared" si="5"/>
        <v>5008</v>
      </c>
      <c r="Q22" s="59">
        <f t="shared" si="5"/>
        <v>2490</v>
      </c>
      <c r="R22" s="57">
        <f t="shared" si="5"/>
        <v>652</v>
      </c>
      <c r="S22" s="59">
        <f t="shared" si="5"/>
        <v>141</v>
      </c>
      <c r="T22" s="57">
        <f t="shared" si="5"/>
        <v>24680</v>
      </c>
      <c r="U22" s="59">
        <f t="shared" si="5"/>
        <v>328</v>
      </c>
      <c r="V22" s="16">
        <f t="shared" si="5"/>
        <v>202484</v>
      </c>
      <c r="W22" s="26">
        <f t="shared" si="5"/>
        <v>28251</v>
      </c>
      <c r="X22" s="57">
        <f t="shared" si="5"/>
        <v>16638</v>
      </c>
      <c r="Y22" s="26">
        <f t="shared" si="5"/>
        <v>41055</v>
      </c>
      <c r="Z22" s="57">
        <f t="shared" si="5"/>
        <v>5494</v>
      </c>
      <c r="AA22" s="26">
        <f t="shared" si="5"/>
        <v>34720</v>
      </c>
      <c r="AB22" s="57">
        <f t="shared" si="5"/>
        <v>13718</v>
      </c>
      <c r="AC22" s="26">
        <f t="shared" si="5"/>
        <v>106764</v>
      </c>
      <c r="AD22" s="57">
        <f t="shared" si="5"/>
        <v>12512</v>
      </c>
      <c r="AE22" s="26">
        <f t="shared" si="5"/>
        <v>60034</v>
      </c>
      <c r="AF22" s="57">
        <f t="shared" si="5"/>
        <v>6059</v>
      </c>
      <c r="AG22" s="26">
        <f t="shared" si="5"/>
        <v>92297</v>
      </c>
      <c r="AH22" s="26">
        <f>SUM(AH19:AH21)</f>
        <v>9615</v>
      </c>
      <c r="AI22" s="16">
        <f t="shared" si="5"/>
        <v>34756</v>
      </c>
      <c r="AJ22" s="59">
        <f t="shared" si="5"/>
        <v>18366</v>
      </c>
      <c r="AK22" s="57">
        <f t="shared" si="5"/>
        <v>17931</v>
      </c>
      <c r="AL22" s="59">
        <f t="shared" si="5"/>
        <v>12208</v>
      </c>
      <c r="AM22" s="57">
        <f t="shared" si="5"/>
        <v>20094</v>
      </c>
      <c r="AN22" s="59">
        <f t="shared" si="5"/>
        <v>31313</v>
      </c>
      <c r="AO22" s="57">
        <f t="shared" si="5"/>
        <v>13392</v>
      </c>
      <c r="AP22" s="16">
        <f t="shared" si="5"/>
        <v>88127</v>
      </c>
      <c r="AQ22" s="57">
        <f t="shared" si="5"/>
        <v>15313</v>
      </c>
      <c r="AR22" s="57">
        <f t="shared" si="5"/>
        <v>6423</v>
      </c>
      <c r="AS22" s="57">
        <f t="shared" si="5"/>
        <v>11810</v>
      </c>
      <c r="AT22" s="57">
        <f t="shared" si="5"/>
        <v>34094</v>
      </c>
      <c r="AU22" s="57">
        <f t="shared" si="5"/>
        <v>7495</v>
      </c>
      <c r="AV22" s="57">
        <f t="shared" si="5"/>
        <v>26106</v>
      </c>
      <c r="AW22" s="57">
        <f t="shared" si="5"/>
        <v>22662</v>
      </c>
      <c r="AX22" s="16">
        <f t="shared" si="5"/>
        <v>30667</v>
      </c>
      <c r="AY22" s="57"/>
      <c r="AZ22" s="57"/>
      <c r="BA22" s="57"/>
      <c r="BB22" s="57">
        <f t="shared" si="5"/>
        <v>42782</v>
      </c>
      <c r="BC22" s="57">
        <f t="shared" si="5"/>
        <v>2297</v>
      </c>
      <c r="BD22" s="57">
        <f t="shared" si="5"/>
        <v>6911</v>
      </c>
      <c r="BE22" s="57">
        <f t="shared" si="5"/>
        <v>15763</v>
      </c>
      <c r="BF22" s="57">
        <f t="shared" si="5"/>
        <v>1809</v>
      </c>
      <c r="BG22" s="58">
        <f t="shared" si="5"/>
        <v>1506</v>
      </c>
      <c r="BH22" s="102">
        <f t="shared" si="5"/>
        <v>1540313</v>
      </c>
      <c r="BI22" s="292"/>
      <c r="BJ22" s="71" t="s">
        <v>107</v>
      </c>
    </row>
    <row r="23" spans="1:62" ht="19.5" customHeight="1" thickBot="1">
      <c r="A23" s="27"/>
      <c r="B23" s="47" t="s">
        <v>124</v>
      </c>
      <c r="C23" s="117">
        <v>780961</v>
      </c>
      <c r="D23" s="141">
        <v>5315054</v>
      </c>
      <c r="E23" s="92">
        <f aca="true" t="shared" si="6" ref="E23:BH23">E18+E22</f>
        <v>66168</v>
      </c>
      <c r="F23" s="90">
        <f t="shared" si="6"/>
        <v>21916</v>
      </c>
      <c r="G23" s="90">
        <f t="shared" si="6"/>
        <v>67484</v>
      </c>
      <c r="H23" s="91">
        <f t="shared" si="6"/>
        <v>7448</v>
      </c>
      <c r="I23" s="88">
        <f t="shared" si="6"/>
        <v>52785</v>
      </c>
      <c r="J23" s="88">
        <f t="shared" si="6"/>
        <v>220072</v>
      </c>
      <c r="K23" s="88">
        <f t="shared" si="6"/>
        <v>31907</v>
      </c>
      <c r="L23" s="88">
        <f t="shared" si="6"/>
        <v>34467</v>
      </c>
      <c r="M23" s="88">
        <f t="shared" si="6"/>
        <v>3516</v>
      </c>
      <c r="N23" s="88">
        <f t="shared" si="6"/>
        <v>304570</v>
      </c>
      <c r="O23" s="91">
        <f t="shared" si="6"/>
        <v>2911</v>
      </c>
      <c r="P23" s="90">
        <f t="shared" si="6"/>
        <v>15018</v>
      </c>
      <c r="Q23" s="91">
        <f t="shared" si="6"/>
        <v>9215</v>
      </c>
      <c r="R23" s="90">
        <f t="shared" si="6"/>
        <v>2877</v>
      </c>
      <c r="S23" s="91">
        <f t="shared" si="6"/>
        <v>536</v>
      </c>
      <c r="T23" s="90">
        <f t="shared" si="6"/>
        <v>83565</v>
      </c>
      <c r="U23" s="91">
        <f t="shared" si="6"/>
        <v>2598</v>
      </c>
      <c r="V23" s="90">
        <f t="shared" si="6"/>
        <v>733241</v>
      </c>
      <c r="W23" s="91">
        <f t="shared" si="6"/>
        <v>118363</v>
      </c>
      <c r="X23" s="90">
        <f t="shared" si="6"/>
        <v>59050</v>
      </c>
      <c r="Y23" s="91">
        <f t="shared" si="6"/>
        <v>187570</v>
      </c>
      <c r="Z23" s="90">
        <f t="shared" si="6"/>
        <v>24567</v>
      </c>
      <c r="AA23" s="91">
        <f t="shared" si="6"/>
        <v>120808</v>
      </c>
      <c r="AB23" s="90">
        <f t="shared" si="6"/>
        <v>50252</v>
      </c>
      <c r="AC23" s="91">
        <f t="shared" si="6"/>
        <v>473571</v>
      </c>
      <c r="AD23" s="90">
        <f t="shared" si="6"/>
        <v>32511</v>
      </c>
      <c r="AE23" s="91">
        <f t="shared" si="6"/>
        <v>213667</v>
      </c>
      <c r="AF23" s="90">
        <f t="shared" si="6"/>
        <v>19176</v>
      </c>
      <c r="AG23" s="91">
        <f t="shared" si="6"/>
        <v>337373</v>
      </c>
      <c r="AH23" s="91">
        <v>30098</v>
      </c>
      <c r="AI23" s="90">
        <f t="shared" si="6"/>
        <v>173015</v>
      </c>
      <c r="AJ23" s="91">
        <f t="shared" si="6"/>
        <v>85711</v>
      </c>
      <c r="AK23" s="90">
        <f t="shared" si="6"/>
        <v>68326</v>
      </c>
      <c r="AL23" s="91">
        <f t="shared" si="6"/>
        <v>59075</v>
      </c>
      <c r="AM23" s="90">
        <f t="shared" si="6"/>
        <v>77401</v>
      </c>
      <c r="AN23" s="91">
        <f t="shared" si="6"/>
        <v>112234</v>
      </c>
      <c r="AO23" s="88">
        <f t="shared" si="6"/>
        <v>65901</v>
      </c>
      <c r="AP23" s="88">
        <f t="shared" si="6"/>
        <v>388817</v>
      </c>
      <c r="AQ23" s="88">
        <f t="shared" si="6"/>
        <v>64100</v>
      </c>
      <c r="AR23" s="90">
        <f t="shared" si="6"/>
        <v>31792</v>
      </c>
      <c r="AS23" s="90">
        <f t="shared" si="6"/>
        <v>62687</v>
      </c>
      <c r="AT23" s="90">
        <f t="shared" si="6"/>
        <v>149403</v>
      </c>
      <c r="AU23" s="90">
        <f t="shared" si="6"/>
        <v>33049</v>
      </c>
      <c r="AV23" s="90">
        <f t="shared" si="6"/>
        <v>97368</v>
      </c>
      <c r="AW23" s="91">
        <f t="shared" si="6"/>
        <v>94759</v>
      </c>
      <c r="AX23" s="90">
        <f t="shared" si="6"/>
        <v>125174</v>
      </c>
      <c r="AY23" s="90"/>
      <c r="AZ23" s="90"/>
      <c r="BA23" s="90"/>
      <c r="BB23" s="91">
        <f t="shared" si="6"/>
        <v>165381</v>
      </c>
      <c r="BC23" s="88">
        <f t="shared" si="6"/>
        <v>7941</v>
      </c>
      <c r="BD23" s="90">
        <f t="shared" si="6"/>
        <v>28739</v>
      </c>
      <c r="BE23" s="91">
        <f t="shared" si="6"/>
        <v>80916</v>
      </c>
      <c r="BF23" s="90">
        <f t="shared" si="6"/>
        <v>10129</v>
      </c>
      <c r="BG23" s="91">
        <f t="shared" si="6"/>
        <v>5836</v>
      </c>
      <c r="BH23" s="63">
        <f t="shared" si="6"/>
        <v>6096015</v>
      </c>
      <c r="BI23" s="27"/>
      <c r="BJ23" s="47" t="s">
        <v>124</v>
      </c>
    </row>
    <row r="24" spans="1:62" ht="21.75" customHeight="1">
      <c r="A24" s="45"/>
      <c r="B24" s="46"/>
      <c r="C24" s="44"/>
      <c r="D24" s="118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5"/>
      <c r="BJ24" s="46"/>
    </row>
    <row r="25" spans="1:62" ht="18" customHeight="1" thickBot="1">
      <c r="A25" s="48"/>
      <c r="B25" s="49" t="s">
        <v>128</v>
      </c>
      <c r="C25" s="39"/>
      <c r="D25" s="120">
        <f>BH25-C25</f>
        <v>0</v>
      </c>
      <c r="E25" s="43"/>
      <c r="F25" s="40"/>
      <c r="G25" s="40"/>
      <c r="H25" s="41"/>
      <c r="I25" s="42"/>
      <c r="J25" s="42"/>
      <c r="K25" s="42"/>
      <c r="L25" s="42"/>
      <c r="M25" s="42"/>
      <c r="N25" s="42"/>
      <c r="O25" s="41"/>
      <c r="P25" s="40"/>
      <c r="Q25" s="41"/>
      <c r="R25" s="40"/>
      <c r="S25" s="41"/>
      <c r="T25" s="40"/>
      <c r="U25" s="41"/>
      <c r="V25" s="40"/>
      <c r="W25" s="41"/>
      <c r="X25" s="40"/>
      <c r="Y25" s="41"/>
      <c r="Z25" s="40"/>
      <c r="AA25" s="41"/>
      <c r="AB25" s="40"/>
      <c r="AC25" s="41"/>
      <c r="AD25" s="40"/>
      <c r="AE25" s="41"/>
      <c r="AF25" s="40"/>
      <c r="AG25" s="41"/>
      <c r="AH25" s="41"/>
      <c r="AI25" s="40"/>
      <c r="AJ25" s="41"/>
      <c r="AK25" s="40"/>
      <c r="AL25" s="41"/>
      <c r="AM25" s="40"/>
      <c r="AN25" s="41"/>
      <c r="AO25" s="40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1"/>
      <c r="BE25" s="41"/>
      <c r="BF25" s="41"/>
      <c r="BG25" s="41"/>
      <c r="BH25" s="64"/>
      <c r="BI25" s="48"/>
      <c r="BJ25" s="49" t="s">
        <v>123</v>
      </c>
    </row>
    <row r="26" spans="1:62" ht="12.75" customHeight="1">
      <c r="A26" s="340">
        <v>2015</v>
      </c>
      <c r="B26" s="238">
        <v>1</v>
      </c>
      <c r="C26" s="163">
        <v>56982</v>
      </c>
      <c r="D26" s="121">
        <f>BH26-C26</f>
        <v>263249</v>
      </c>
      <c r="E26" s="143">
        <v>4254</v>
      </c>
      <c r="F26" s="144">
        <v>844</v>
      </c>
      <c r="G26" s="144">
        <v>1551</v>
      </c>
      <c r="H26" s="144">
        <v>264</v>
      </c>
      <c r="I26" s="144">
        <v>2010</v>
      </c>
      <c r="J26" s="142">
        <v>11516</v>
      </c>
      <c r="K26" s="144">
        <v>1995</v>
      </c>
      <c r="L26" s="144">
        <v>2806</v>
      </c>
      <c r="M26" s="144">
        <v>120</v>
      </c>
      <c r="N26" s="142">
        <v>18712</v>
      </c>
      <c r="O26" s="144">
        <v>164</v>
      </c>
      <c r="P26" s="144">
        <v>757</v>
      </c>
      <c r="Q26" s="144">
        <v>338</v>
      </c>
      <c r="R26" s="144">
        <v>137</v>
      </c>
      <c r="S26" s="144">
        <v>35</v>
      </c>
      <c r="T26" s="144">
        <v>3153</v>
      </c>
      <c r="U26" s="144">
        <v>64</v>
      </c>
      <c r="V26" s="142">
        <v>29604</v>
      </c>
      <c r="W26" s="144">
        <v>4873</v>
      </c>
      <c r="X26" s="144">
        <v>1945</v>
      </c>
      <c r="Y26" s="142">
        <v>7752</v>
      </c>
      <c r="Z26" s="144">
        <v>1271</v>
      </c>
      <c r="AA26" s="144">
        <v>5406</v>
      </c>
      <c r="AB26" s="144">
        <v>2021</v>
      </c>
      <c r="AC26" s="142">
        <v>34012</v>
      </c>
      <c r="AD26" s="144">
        <v>3297</v>
      </c>
      <c r="AE26" s="142">
        <v>12533</v>
      </c>
      <c r="AF26" s="144">
        <v>946</v>
      </c>
      <c r="AG26" s="142">
        <v>18320</v>
      </c>
      <c r="AH26" s="144">
        <v>2404</v>
      </c>
      <c r="AI26" s="142">
        <v>5202</v>
      </c>
      <c r="AJ26" s="144">
        <v>2774</v>
      </c>
      <c r="AK26" s="144">
        <v>2853</v>
      </c>
      <c r="AL26" s="144">
        <v>2881</v>
      </c>
      <c r="AM26" s="144">
        <v>5978</v>
      </c>
      <c r="AN26" s="144">
        <v>6494</v>
      </c>
      <c r="AO26" s="144">
        <v>1226</v>
      </c>
      <c r="AP26" s="142">
        <v>11675</v>
      </c>
      <c r="AQ26" s="144">
        <v>4538</v>
      </c>
      <c r="AR26" s="144">
        <v>1282</v>
      </c>
      <c r="AS26" s="144">
        <v>2794</v>
      </c>
      <c r="AT26" s="142">
        <v>4621</v>
      </c>
      <c r="AU26" s="144">
        <v>1048</v>
      </c>
      <c r="AV26" s="144">
        <v>5187</v>
      </c>
      <c r="AW26" s="144">
        <v>4810</v>
      </c>
      <c r="AX26" s="142">
        <v>10720</v>
      </c>
      <c r="AY26" s="262">
        <v>1727</v>
      </c>
      <c r="AZ26" s="262">
        <v>257</v>
      </c>
      <c r="BA26" s="262">
        <v>340</v>
      </c>
      <c r="BB26" s="144">
        <v>6370</v>
      </c>
      <c r="BC26" s="144">
        <v>464</v>
      </c>
      <c r="BD26" s="144">
        <v>1694</v>
      </c>
      <c r="BE26" s="144">
        <v>4547</v>
      </c>
      <c r="BF26" s="144">
        <v>419</v>
      </c>
      <c r="BG26" s="329">
        <v>244</v>
      </c>
      <c r="BH26" s="250">
        <v>320231</v>
      </c>
      <c r="BI26" s="340">
        <v>2015</v>
      </c>
      <c r="BJ26" s="238">
        <v>1</v>
      </c>
    </row>
    <row r="27" spans="1:62" ht="12.75" customHeight="1">
      <c r="A27" s="341"/>
      <c r="B27" s="244">
        <v>2</v>
      </c>
      <c r="C27" s="164">
        <v>60498</v>
      </c>
      <c r="D27" s="122">
        <f>BH27-C27</f>
        <v>268502</v>
      </c>
      <c r="E27" s="145">
        <v>4513</v>
      </c>
      <c r="F27" s="146">
        <v>1210</v>
      </c>
      <c r="G27" s="146">
        <v>2624</v>
      </c>
      <c r="H27" s="146">
        <v>266</v>
      </c>
      <c r="I27" s="146">
        <v>2774</v>
      </c>
      <c r="J27" s="153">
        <v>13768</v>
      </c>
      <c r="K27" s="146">
        <v>1336</v>
      </c>
      <c r="L27" s="146">
        <v>3515</v>
      </c>
      <c r="M27" s="146">
        <v>96</v>
      </c>
      <c r="N27" s="153">
        <v>17675</v>
      </c>
      <c r="O27" s="146">
        <v>235</v>
      </c>
      <c r="P27" s="146">
        <v>709</v>
      </c>
      <c r="Q27" s="146">
        <v>405</v>
      </c>
      <c r="R27" s="146">
        <v>134</v>
      </c>
      <c r="S27" s="146">
        <v>41</v>
      </c>
      <c r="T27" s="146">
        <v>3777</v>
      </c>
      <c r="U27" s="146">
        <v>138</v>
      </c>
      <c r="V27" s="153">
        <v>37279</v>
      </c>
      <c r="W27" s="146">
        <v>6209</v>
      </c>
      <c r="X27" s="146">
        <v>2270</v>
      </c>
      <c r="Y27" s="153">
        <v>9649</v>
      </c>
      <c r="Z27" s="146">
        <v>1516</v>
      </c>
      <c r="AA27" s="146">
        <v>7115</v>
      </c>
      <c r="AB27" s="146">
        <v>2690</v>
      </c>
      <c r="AC27" s="153">
        <v>12621</v>
      </c>
      <c r="AD27" s="146">
        <v>2452</v>
      </c>
      <c r="AE27" s="153">
        <v>16083</v>
      </c>
      <c r="AF27" s="146">
        <v>940</v>
      </c>
      <c r="AG27" s="153">
        <v>26944</v>
      </c>
      <c r="AH27" s="146">
        <v>1351</v>
      </c>
      <c r="AI27" s="153">
        <v>5825</v>
      </c>
      <c r="AJ27" s="146">
        <v>4015</v>
      </c>
      <c r="AK27" s="146">
        <v>2816</v>
      </c>
      <c r="AL27" s="146">
        <v>3519</v>
      </c>
      <c r="AM27" s="146">
        <v>3375</v>
      </c>
      <c r="AN27" s="146">
        <v>5530</v>
      </c>
      <c r="AO27" s="146">
        <v>1547</v>
      </c>
      <c r="AP27" s="153">
        <v>12154</v>
      </c>
      <c r="AQ27" s="146">
        <v>2580</v>
      </c>
      <c r="AR27" s="146">
        <v>904</v>
      </c>
      <c r="AS27" s="146">
        <v>2743</v>
      </c>
      <c r="AT27" s="153">
        <v>7401</v>
      </c>
      <c r="AU27" s="146">
        <v>1351</v>
      </c>
      <c r="AV27" s="146">
        <v>5179</v>
      </c>
      <c r="AW27" s="146">
        <v>6067</v>
      </c>
      <c r="AX27" s="153">
        <v>9458</v>
      </c>
      <c r="AY27" s="263">
        <v>2413</v>
      </c>
      <c r="AZ27" s="263">
        <v>306</v>
      </c>
      <c r="BA27" s="263">
        <v>234</v>
      </c>
      <c r="BB27" s="146">
        <v>6253</v>
      </c>
      <c r="BC27" s="146">
        <v>388</v>
      </c>
      <c r="BD27" s="146">
        <v>2040</v>
      </c>
      <c r="BE27" s="146">
        <v>1611</v>
      </c>
      <c r="BF27" s="146">
        <v>235</v>
      </c>
      <c r="BG27" s="330">
        <v>223</v>
      </c>
      <c r="BH27" s="251">
        <v>329000</v>
      </c>
      <c r="BI27" s="341"/>
      <c r="BJ27" s="244">
        <v>2</v>
      </c>
    </row>
    <row r="28" spans="1:62" ht="13.5" customHeight="1" thickBot="1">
      <c r="A28" s="341"/>
      <c r="B28" s="244">
        <v>3</v>
      </c>
      <c r="C28" s="164">
        <v>72362</v>
      </c>
      <c r="D28" s="123">
        <f>BH28-C28</f>
        <v>399448</v>
      </c>
      <c r="E28" s="145">
        <v>5183</v>
      </c>
      <c r="F28" s="146">
        <v>1485</v>
      </c>
      <c r="G28" s="146">
        <v>5076</v>
      </c>
      <c r="H28" s="146">
        <v>569</v>
      </c>
      <c r="I28" s="146">
        <v>4241</v>
      </c>
      <c r="J28" s="153">
        <v>15363</v>
      </c>
      <c r="K28" s="146">
        <v>3441</v>
      </c>
      <c r="L28" s="146">
        <v>3848</v>
      </c>
      <c r="M28" s="146">
        <v>200</v>
      </c>
      <c r="N28" s="153">
        <v>40205</v>
      </c>
      <c r="O28" s="146">
        <v>192</v>
      </c>
      <c r="P28" s="146">
        <v>1101</v>
      </c>
      <c r="Q28" s="146">
        <v>628</v>
      </c>
      <c r="R28" s="146">
        <v>258</v>
      </c>
      <c r="S28" s="146">
        <v>57</v>
      </c>
      <c r="T28" s="146">
        <v>6198</v>
      </c>
      <c r="U28" s="146">
        <v>111</v>
      </c>
      <c r="V28" s="153">
        <v>64399</v>
      </c>
      <c r="W28" s="146">
        <v>7782</v>
      </c>
      <c r="X28" s="146">
        <v>4236</v>
      </c>
      <c r="Y28" s="153">
        <v>10381</v>
      </c>
      <c r="Z28" s="146">
        <v>2145</v>
      </c>
      <c r="AA28" s="146">
        <v>11308</v>
      </c>
      <c r="AB28" s="146">
        <v>3360</v>
      </c>
      <c r="AC28" s="153">
        <v>19554</v>
      </c>
      <c r="AD28" s="146">
        <v>4189</v>
      </c>
      <c r="AE28" s="153">
        <v>18248</v>
      </c>
      <c r="AF28" s="146">
        <v>1872</v>
      </c>
      <c r="AG28" s="153">
        <v>29650</v>
      </c>
      <c r="AH28" s="146">
        <v>3186</v>
      </c>
      <c r="AI28" s="153">
        <v>11674</v>
      </c>
      <c r="AJ28" s="146">
        <v>4164</v>
      </c>
      <c r="AK28" s="146">
        <v>4167</v>
      </c>
      <c r="AL28" s="146">
        <v>5134</v>
      </c>
      <c r="AM28" s="146">
        <v>4331</v>
      </c>
      <c r="AN28" s="146">
        <v>8544</v>
      </c>
      <c r="AO28" s="146">
        <v>3263</v>
      </c>
      <c r="AP28" s="153">
        <v>21648</v>
      </c>
      <c r="AQ28" s="146">
        <v>2793</v>
      </c>
      <c r="AR28" s="146">
        <v>1944</v>
      </c>
      <c r="AS28" s="146">
        <v>3900</v>
      </c>
      <c r="AT28" s="153">
        <v>9197</v>
      </c>
      <c r="AU28" s="146">
        <v>2087</v>
      </c>
      <c r="AV28" s="146">
        <v>8631</v>
      </c>
      <c r="AW28" s="146">
        <v>7445</v>
      </c>
      <c r="AX28" s="153">
        <v>11956</v>
      </c>
      <c r="AY28" s="263">
        <v>3412</v>
      </c>
      <c r="AZ28" s="263">
        <v>639</v>
      </c>
      <c r="BA28" s="263">
        <v>697</v>
      </c>
      <c r="BB28" s="146">
        <v>9585</v>
      </c>
      <c r="BC28" s="146">
        <v>573</v>
      </c>
      <c r="BD28" s="146">
        <v>2102</v>
      </c>
      <c r="BE28" s="146">
        <v>2401</v>
      </c>
      <c r="BF28" s="146">
        <v>303</v>
      </c>
      <c r="BG28" s="330">
        <v>392</v>
      </c>
      <c r="BH28" s="251">
        <v>471810</v>
      </c>
      <c r="BI28" s="341"/>
      <c r="BJ28" s="244">
        <v>3</v>
      </c>
    </row>
    <row r="29" spans="1:62" ht="12.75" customHeight="1">
      <c r="A29" s="341"/>
      <c r="B29" s="239" t="s">
        <v>106</v>
      </c>
      <c r="C29" s="119">
        <f>SUM(C26:C28)</f>
        <v>189842</v>
      </c>
      <c r="D29" s="124">
        <f>BH29-C29</f>
        <v>931199</v>
      </c>
      <c r="E29" s="105">
        <f aca="true" t="shared" si="7" ref="E29:BH29">SUM(E26:E28)</f>
        <v>13950</v>
      </c>
      <c r="F29" s="111">
        <f t="shared" si="7"/>
        <v>3539</v>
      </c>
      <c r="G29" s="319">
        <f t="shared" si="7"/>
        <v>9251</v>
      </c>
      <c r="H29" s="105">
        <f t="shared" si="7"/>
        <v>1099</v>
      </c>
      <c r="I29" s="111">
        <f t="shared" si="7"/>
        <v>9025</v>
      </c>
      <c r="J29" s="108">
        <f t="shared" si="7"/>
        <v>40647</v>
      </c>
      <c r="K29" s="108">
        <f t="shared" si="7"/>
        <v>6772</v>
      </c>
      <c r="L29" s="108">
        <f t="shared" si="7"/>
        <v>10169</v>
      </c>
      <c r="M29" s="108">
        <f t="shared" si="7"/>
        <v>416</v>
      </c>
      <c r="N29" s="108">
        <f t="shared" si="7"/>
        <v>76592</v>
      </c>
      <c r="O29" s="108">
        <f t="shared" si="7"/>
        <v>591</v>
      </c>
      <c r="P29" s="108">
        <f t="shared" si="7"/>
        <v>2567</v>
      </c>
      <c r="Q29" s="108">
        <f t="shared" si="7"/>
        <v>1371</v>
      </c>
      <c r="R29" s="108">
        <f t="shared" si="7"/>
        <v>529</v>
      </c>
      <c r="S29" s="108">
        <f t="shared" si="7"/>
        <v>133</v>
      </c>
      <c r="T29" s="108">
        <f t="shared" si="7"/>
        <v>13128</v>
      </c>
      <c r="U29" s="108">
        <f t="shared" si="7"/>
        <v>313</v>
      </c>
      <c r="V29" s="108">
        <f t="shared" si="7"/>
        <v>131282</v>
      </c>
      <c r="W29" s="108">
        <f t="shared" si="7"/>
        <v>18864</v>
      </c>
      <c r="X29" s="108">
        <f t="shared" si="7"/>
        <v>8451</v>
      </c>
      <c r="Y29" s="108">
        <f t="shared" si="7"/>
        <v>27782</v>
      </c>
      <c r="Z29" s="108">
        <f t="shared" si="7"/>
        <v>4932</v>
      </c>
      <c r="AA29" s="108">
        <f t="shared" si="7"/>
        <v>23829</v>
      </c>
      <c r="AB29" s="108">
        <f t="shared" si="7"/>
        <v>8071</v>
      </c>
      <c r="AC29" s="108">
        <f t="shared" si="7"/>
        <v>66187</v>
      </c>
      <c r="AD29" s="108">
        <f t="shared" si="7"/>
        <v>9938</v>
      </c>
      <c r="AE29" s="108">
        <f t="shared" si="7"/>
        <v>46864</v>
      </c>
      <c r="AF29" s="111">
        <f t="shared" si="7"/>
        <v>3758</v>
      </c>
      <c r="AG29" s="105">
        <f t="shared" si="7"/>
        <v>74914</v>
      </c>
      <c r="AH29" s="111">
        <f>SUM(AH26:AH28)</f>
        <v>6941</v>
      </c>
      <c r="AI29" s="111">
        <f t="shared" si="7"/>
        <v>22701</v>
      </c>
      <c r="AJ29" s="105">
        <f t="shared" si="7"/>
        <v>10953</v>
      </c>
      <c r="AK29" s="111">
        <f t="shared" si="7"/>
        <v>9836</v>
      </c>
      <c r="AL29" s="105">
        <f t="shared" si="7"/>
        <v>11534</v>
      </c>
      <c r="AM29" s="111">
        <f t="shared" si="7"/>
        <v>13684</v>
      </c>
      <c r="AN29" s="111">
        <f t="shared" si="7"/>
        <v>20568</v>
      </c>
      <c r="AO29" s="105">
        <f t="shared" si="7"/>
        <v>6036</v>
      </c>
      <c r="AP29" s="111">
        <f t="shared" si="7"/>
        <v>45477</v>
      </c>
      <c r="AQ29" s="105">
        <f t="shared" si="7"/>
        <v>9911</v>
      </c>
      <c r="AR29" s="111">
        <f t="shared" si="7"/>
        <v>4130</v>
      </c>
      <c r="AS29" s="105">
        <f t="shared" si="7"/>
        <v>9437</v>
      </c>
      <c r="AT29" s="111">
        <f t="shared" si="7"/>
        <v>21219</v>
      </c>
      <c r="AU29" s="105">
        <f t="shared" si="7"/>
        <v>4486</v>
      </c>
      <c r="AV29" s="111">
        <f t="shared" si="7"/>
        <v>18997</v>
      </c>
      <c r="AW29" s="105">
        <f t="shared" si="7"/>
        <v>18322</v>
      </c>
      <c r="AX29" s="108">
        <f t="shared" si="7"/>
        <v>32134</v>
      </c>
      <c r="AY29" s="264">
        <f>SUM(AY26:AY28)</f>
        <v>7552</v>
      </c>
      <c r="AZ29" s="264">
        <f>SUM(AZ26:AZ28)</f>
        <v>1202</v>
      </c>
      <c r="BA29" s="264">
        <f>SUM(BA26:BA28)</f>
        <v>1271</v>
      </c>
      <c r="BB29" s="105">
        <f t="shared" si="7"/>
        <v>22208</v>
      </c>
      <c r="BC29" s="108">
        <f t="shared" si="7"/>
        <v>1425</v>
      </c>
      <c r="BD29" s="111">
        <f t="shared" si="7"/>
        <v>5836</v>
      </c>
      <c r="BE29" s="108">
        <f t="shared" si="7"/>
        <v>8559</v>
      </c>
      <c r="BF29" s="111">
        <f t="shared" si="7"/>
        <v>957</v>
      </c>
      <c r="BG29" s="108">
        <f t="shared" si="7"/>
        <v>859</v>
      </c>
      <c r="BH29" s="114">
        <f t="shared" si="7"/>
        <v>1121041</v>
      </c>
      <c r="BI29" s="341"/>
      <c r="BJ29" s="239" t="s">
        <v>106</v>
      </c>
    </row>
    <row r="30" spans="1:62" s="13" customFormat="1" ht="12.75" customHeight="1">
      <c r="A30" s="341"/>
      <c r="B30" s="240" t="s">
        <v>125</v>
      </c>
      <c r="C30" s="106">
        <f>C29/C8*100</f>
        <v>109.51812302775421</v>
      </c>
      <c r="D30" s="125">
        <f aca="true" t="shared" si="8" ref="D30:BH30">D29/D8*100</f>
        <v>107.08643397881958</v>
      </c>
      <c r="E30" s="106">
        <f t="shared" si="8"/>
        <v>111.24401913875599</v>
      </c>
      <c r="F30" s="112">
        <f t="shared" si="8"/>
        <v>100.05654509471302</v>
      </c>
      <c r="G30" s="320">
        <f t="shared" si="8"/>
        <v>99.51592082616179</v>
      </c>
      <c r="H30" s="106">
        <f t="shared" si="8"/>
        <v>93.37298215802889</v>
      </c>
      <c r="I30" s="112">
        <f t="shared" si="8"/>
        <v>104.83215239865258</v>
      </c>
      <c r="J30" s="109">
        <f t="shared" si="8"/>
        <v>104.51787091797378</v>
      </c>
      <c r="K30" s="109">
        <f t="shared" si="8"/>
        <v>161.50727402814212</v>
      </c>
      <c r="L30" s="109">
        <f t="shared" si="8"/>
        <v>158.94029384182556</v>
      </c>
      <c r="M30" s="109">
        <f t="shared" si="8"/>
        <v>120.93023255813952</v>
      </c>
      <c r="N30" s="109">
        <f t="shared" si="8"/>
        <v>104.71685215061115</v>
      </c>
      <c r="O30" s="109">
        <f t="shared" si="8"/>
        <v>118.67469879518073</v>
      </c>
      <c r="P30" s="109">
        <f t="shared" si="8"/>
        <v>122.82296650717703</v>
      </c>
      <c r="Q30" s="109">
        <f t="shared" si="8"/>
        <v>149.34640522875816</v>
      </c>
      <c r="R30" s="109">
        <f t="shared" si="8"/>
        <v>108.4016393442623</v>
      </c>
      <c r="S30" s="109">
        <f t="shared" si="8"/>
        <v>127.88461538461537</v>
      </c>
      <c r="T30" s="109">
        <f t="shared" si="8"/>
        <v>104.19874593221685</v>
      </c>
      <c r="U30" s="109">
        <f t="shared" si="8"/>
        <v>64.5360824742268</v>
      </c>
      <c r="V30" s="109">
        <f t="shared" si="8"/>
        <v>122.14551544473392</v>
      </c>
      <c r="W30" s="109">
        <f t="shared" si="8"/>
        <v>112.59400740121761</v>
      </c>
      <c r="X30" s="109">
        <f t="shared" si="8"/>
        <v>100.04735409020955</v>
      </c>
      <c r="Y30" s="109">
        <f t="shared" si="8"/>
        <v>107.17950696346593</v>
      </c>
      <c r="Z30" s="109">
        <f t="shared" si="8"/>
        <v>138.5004212299916</v>
      </c>
      <c r="AA30" s="109">
        <f t="shared" si="8"/>
        <v>121.27334724413457</v>
      </c>
      <c r="AB30" s="109">
        <f t="shared" si="8"/>
        <v>107.17036250165981</v>
      </c>
      <c r="AC30" s="109">
        <f t="shared" si="8"/>
        <v>50.937370130369864</v>
      </c>
      <c r="AD30" s="109">
        <f t="shared" si="8"/>
        <v>139.03189703413543</v>
      </c>
      <c r="AE30" s="109">
        <f t="shared" si="8"/>
        <v>118.39426016219083</v>
      </c>
      <c r="AF30" s="112">
        <f t="shared" si="8"/>
        <v>149.18618499404525</v>
      </c>
      <c r="AG30" s="106">
        <f t="shared" si="8"/>
        <v>115.46725442747268</v>
      </c>
      <c r="AH30" s="112">
        <v>128.3</v>
      </c>
      <c r="AI30" s="112">
        <f t="shared" si="8"/>
        <v>114.3800070539628</v>
      </c>
      <c r="AJ30" s="106">
        <f t="shared" si="8"/>
        <v>109.7385031559964</v>
      </c>
      <c r="AK30" s="112">
        <f t="shared" si="8"/>
        <v>103.3301817417796</v>
      </c>
      <c r="AL30" s="106">
        <f t="shared" si="8"/>
        <v>153.88925950633757</v>
      </c>
      <c r="AM30" s="112">
        <f t="shared" si="8"/>
        <v>75.68165477573143</v>
      </c>
      <c r="AN30" s="112">
        <f t="shared" si="8"/>
        <v>114.59772676621351</v>
      </c>
      <c r="AO30" s="106">
        <f t="shared" si="8"/>
        <v>110.97628240485385</v>
      </c>
      <c r="AP30" s="112">
        <f t="shared" si="8"/>
        <v>120.17281927965541</v>
      </c>
      <c r="AQ30" s="106">
        <f t="shared" si="8"/>
        <v>116.875</v>
      </c>
      <c r="AR30" s="112">
        <f t="shared" si="8"/>
        <v>118</v>
      </c>
      <c r="AS30" s="106">
        <f t="shared" si="8"/>
        <v>112.68059701492537</v>
      </c>
      <c r="AT30" s="112">
        <f t="shared" si="8"/>
        <v>121.21679520137103</v>
      </c>
      <c r="AU30" s="106">
        <f t="shared" si="8"/>
        <v>149.13563829787233</v>
      </c>
      <c r="AV30" s="112">
        <f t="shared" si="8"/>
        <v>150.6980802792321</v>
      </c>
      <c r="AW30" s="106">
        <f t="shared" si="8"/>
        <v>98.27290281055568</v>
      </c>
      <c r="AX30" s="109">
        <f t="shared" si="8"/>
        <v>179.11928651059085</v>
      </c>
      <c r="AY30" s="265"/>
      <c r="AZ30" s="266"/>
      <c r="BA30" s="265"/>
      <c r="BB30" s="106">
        <f t="shared" si="8"/>
        <v>92.04244031830238</v>
      </c>
      <c r="BC30" s="109">
        <f t="shared" si="8"/>
        <v>122.84482758620689</v>
      </c>
      <c r="BD30" s="112">
        <f t="shared" si="8"/>
        <v>135.37462305729528</v>
      </c>
      <c r="BE30" s="109">
        <f t="shared" si="8"/>
        <v>103.64495035117463</v>
      </c>
      <c r="BF30" s="112">
        <f t="shared" si="8"/>
        <v>123.00771208226222</v>
      </c>
      <c r="BG30" s="109">
        <f t="shared" si="8"/>
        <v>149.13194444444443</v>
      </c>
      <c r="BH30" s="115">
        <f t="shared" si="8"/>
        <v>107.49060330610209</v>
      </c>
      <c r="BI30" s="341"/>
      <c r="BJ30" s="240" t="s">
        <v>125</v>
      </c>
    </row>
    <row r="31" spans="1:62" s="13" customFormat="1" ht="13.5" customHeight="1" thickBot="1">
      <c r="A31" s="341"/>
      <c r="B31" s="241" t="s">
        <v>126</v>
      </c>
      <c r="C31" s="107">
        <f>C29-C8</f>
        <v>16499</v>
      </c>
      <c r="D31" s="126">
        <f aca="true" t="shared" si="9" ref="D31:BH31">D29-D8</f>
        <v>61622</v>
      </c>
      <c r="E31" s="107">
        <f t="shared" si="9"/>
        <v>1410</v>
      </c>
      <c r="F31" s="113">
        <f t="shared" si="9"/>
        <v>2</v>
      </c>
      <c r="G31" s="321">
        <f t="shared" si="9"/>
        <v>-45</v>
      </c>
      <c r="H31" s="107">
        <f t="shared" si="9"/>
        <v>-78</v>
      </c>
      <c r="I31" s="113">
        <f t="shared" si="9"/>
        <v>416</v>
      </c>
      <c r="J31" s="110">
        <f t="shared" si="9"/>
        <v>1757</v>
      </c>
      <c r="K31" s="110">
        <f t="shared" si="9"/>
        <v>2579</v>
      </c>
      <c r="L31" s="110">
        <f t="shared" si="9"/>
        <v>3771</v>
      </c>
      <c r="M31" s="110">
        <f t="shared" si="9"/>
        <v>72</v>
      </c>
      <c r="N31" s="110">
        <f t="shared" si="9"/>
        <v>3450</v>
      </c>
      <c r="O31" s="110">
        <f t="shared" si="9"/>
        <v>93</v>
      </c>
      <c r="P31" s="110">
        <f t="shared" si="9"/>
        <v>477</v>
      </c>
      <c r="Q31" s="110">
        <f t="shared" si="9"/>
        <v>453</v>
      </c>
      <c r="R31" s="110">
        <f t="shared" si="9"/>
        <v>41</v>
      </c>
      <c r="S31" s="110">
        <f t="shared" si="9"/>
        <v>29</v>
      </c>
      <c r="T31" s="110">
        <f t="shared" si="9"/>
        <v>529</v>
      </c>
      <c r="U31" s="110">
        <f t="shared" si="9"/>
        <v>-172</v>
      </c>
      <c r="V31" s="110">
        <f t="shared" si="9"/>
        <v>23802</v>
      </c>
      <c r="W31" s="110">
        <f t="shared" si="9"/>
        <v>2110</v>
      </c>
      <c r="X31" s="110">
        <f t="shared" si="9"/>
        <v>4</v>
      </c>
      <c r="Y31" s="110">
        <f t="shared" si="9"/>
        <v>1861</v>
      </c>
      <c r="Z31" s="110">
        <f t="shared" si="9"/>
        <v>1371</v>
      </c>
      <c r="AA31" s="110">
        <f t="shared" si="9"/>
        <v>4180</v>
      </c>
      <c r="AB31" s="110">
        <f t="shared" si="9"/>
        <v>540</v>
      </c>
      <c r="AC31" s="110">
        <f t="shared" si="9"/>
        <v>-63751</v>
      </c>
      <c r="AD31" s="110">
        <f t="shared" si="9"/>
        <v>2790</v>
      </c>
      <c r="AE31" s="110">
        <f t="shared" si="9"/>
        <v>7281</v>
      </c>
      <c r="AF31" s="113">
        <f t="shared" si="9"/>
        <v>1239</v>
      </c>
      <c r="AG31" s="107">
        <f t="shared" si="9"/>
        <v>10035</v>
      </c>
      <c r="AH31" s="113">
        <v>1540</v>
      </c>
      <c r="AI31" s="113">
        <f t="shared" si="9"/>
        <v>2854</v>
      </c>
      <c r="AJ31" s="107">
        <f t="shared" si="9"/>
        <v>972</v>
      </c>
      <c r="AK31" s="113">
        <f t="shared" si="9"/>
        <v>317</v>
      </c>
      <c r="AL31" s="107">
        <f t="shared" si="9"/>
        <v>4039</v>
      </c>
      <c r="AM31" s="113">
        <f t="shared" si="9"/>
        <v>-4397</v>
      </c>
      <c r="AN31" s="113">
        <f t="shared" si="9"/>
        <v>2620</v>
      </c>
      <c r="AO31" s="107">
        <f t="shared" si="9"/>
        <v>597</v>
      </c>
      <c r="AP31" s="113">
        <f t="shared" si="9"/>
        <v>7634</v>
      </c>
      <c r="AQ31" s="107">
        <f t="shared" si="9"/>
        <v>1431</v>
      </c>
      <c r="AR31" s="113">
        <f t="shared" si="9"/>
        <v>630</v>
      </c>
      <c r="AS31" s="107">
        <f t="shared" si="9"/>
        <v>1062</v>
      </c>
      <c r="AT31" s="113">
        <f t="shared" si="9"/>
        <v>3714</v>
      </c>
      <c r="AU31" s="107">
        <f t="shared" si="9"/>
        <v>1478</v>
      </c>
      <c r="AV31" s="113">
        <f t="shared" si="9"/>
        <v>6391</v>
      </c>
      <c r="AW31" s="107">
        <f t="shared" si="9"/>
        <v>-322</v>
      </c>
      <c r="AX31" s="110">
        <f t="shared" si="9"/>
        <v>14194</v>
      </c>
      <c r="AY31" s="110">
        <f t="shared" si="9"/>
        <v>7552</v>
      </c>
      <c r="AZ31" s="110">
        <f t="shared" si="9"/>
        <v>1202</v>
      </c>
      <c r="BA31" s="110">
        <f t="shared" si="9"/>
        <v>1271</v>
      </c>
      <c r="BB31" s="107">
        <f t="shared" si="9"/>
        <v>-1920</v>
      </c>
      <c r="BC31" s="110">
        <f t="shared" si="9"/>
        <v>265</v>
      </c>
      <c r="BD31" s="113">
        <f t="shared" si="9"/>
        <v>1525</v>
      </c>
      <c r="BE31" s="110">
        <f t="shared" si="9"/>
        <v>301</v>
      </c>
      <c r="BF31" s="113">
        <f t="shared" si="9"/>
        <v>179</v>
      </c>
      <c r="BG31" s="110">
        <f t="shared" si="9"/>
        <v>283</v>
      </c>
      <c r="BH31" s="116">
        <f t="shared" si="9"/>
        <v>78121</v>
      </c>
      <c r="BI31" s="341"/>
      <c r="BJ31" s="241" t="s">
        <v>126</v>
      </c>
    </row>
    <row r="32" spans="1:62" s="271" customFormat="1" ht="12.75">
      <c r="A32" s="342"/>
      <c r="B32" s="274" t="s">
        <v>134</v>
      </c>
      <c r="C32" s="275">
        <v>73486</v>
      </c>
      <c r="D32" s="284">
        <f>BH32-C32</f>
        <v>477484</v>
      </c>
      <c r="E32" s="276">
        <v>7471</v>
      </c>
      <c r="F32" s="277">
        <v>2532</v>
      </c>
      <c r="G32" s="280">
        <v>6787</v>
      </c>
      <c r="H32" s="280">
        <v>563</v>
      </c>
      <c r="I32" s="276">
        <v>6310</v>
      </c>
      <c r="J32" s="278">
        <v>20327</v>
      </c>
      <c r="K32" s="276">
        <v>2445</v>
      </c>
      <c r="L32" s="279">
        <v>3448</v>
      </c>
      <c r="M32" s="279">
        <v>449</v>
      </c>
      <c r="N32" s="278">
        <v>34464</v>
      </c>
      <c r="O32" s="276">
        <v>199</v>
      </c>
      <c r="P32" s="277">
        <v>1630</v>
      </c>
      <c r="Q32" s="276">
        <v>869</v>
      </c>
      <c r="R32" s="277">
        <v>249</v>
      </c>
      <c r="S32" s="280">
        <v>56</v>
      </c>
      <c r="T32" s="280">
        <v>7752</v>
      </c>
      <c r="U32" s="280">
        <v>146</v>
      </c>
      <c r="V32" s="281">
        <v>74608</v>
      </c>
      <c r="W32" s="281">
        <v>9710</v>
      </c>
      <c r="X32" s="282">
        <v>5967</v>
      </c>
      <c r="Y32" s="280">
        <v>13942</v>
      </c>
      <c r="Z32" s="281">
        <v>2128</v>
      </c>
      <c r="AA32" s="280">
        <v>12425</v>
      </c>
      <c r="AB32" s="282">
        <v>4177</v>
      </c>
      <c r="AC32" s="281">
        <v>24133</v>
      </c>
      <c r="AD32" s="281">
        <v>1982</v>
      </c>
      <c r="AE32" s="280">
        <v>17446</v>
      </c>
      <c r="AF32" s="281">
        <v>2340</v>
      </c>
      <c r="AG32" s="280">
        <v>29741</v>
      </c>
      <c r="AH32" s="282">
        <v>5141</v>
      </c>
      <c r="AI32" s="281">
        <v>13497</v>
      </c>
      <c r="AJ32" s="280">
        <v>11524</v>
      </c>
      <c r="AK32" s="280">
        <v>7635</v>
      </c>
      <c r="AL32" s="280">
        <v>6867</v>
      </c>
      <c r="AM32" s="280">
        <v>4452</v>
      </c>
      <c r="AN32" s="280">
        <v>10030</v>
      </c>
      <c r="AO32" s="280">
        <v>4727</v>
      </c>
      <c r="AP32" s="281">
        <v>32324</v>
      </c>
      <c r="AQ32" s="280">
        <v>4293</v>
      </c>
      <c r="AR32" s="280">
        <v>3107</v>
      </c>
      <c r="AS32" s="280">
        <v>4439</v>
      </c>
      <c r="AT32" s="281">
        <v>13987</v>
      </c>
      <c r="AU32" s="280">
        <v>3588</v>
      </c>
      <c r="AV32" s="280">
        <v>9504</v>
      </c>
      <c r="AW32" s="280">
        <v>5986</v>
      </c>
      <c r="AX32" s="281">
        <v>14898</v>
      </c>
      <c r="AY32" s="285">
        <v>3642</v>
      </c>
      <c r="AZ32" s="286">
        <v>821</v>
      </c>
      <c r="BA32" s="287">
        <v>838</v>
      </c>
      <c r="BB32" s="283">
        <v>14131</v>
      </c>
      <c r="BC32" s="280">
        <v>643</v>
      </c>
      <c r="BD32" s="280">
        <v>2065</v>
      </c>
      <c r="BE32" s="280">
        <v>4164</v>
      </c>
      <c r="BF32" s="280">
        <v>493</v>
      </c>
      <c r="BG32" s="276">
        <v>392</v>
      </c>
      <c r="BH32" s="284">
        <v>550970</v>
      </c>
      <c r="BI32" s="342"/>
      <c r="BJ32" s="274" t="s">
        <v>134</v>
      </c>
    </row>
    <row r="33" spans="1:62" s="13" customFormat="1" ht="12.75">
      <c r="A33" s="342"/>
      <c r="B33" s="242" t="s">
        <v>135</v>
      </c>
      <c r="C33" s="233">
        <v>79950</v>
      </c>
      <c r="D33" s="171">
        <f>BH33-C33</f>
        <v>553455</v>
      </c>
      <c r="E33" s="166">
        <v>6980</v>
      </c>
      <c r="F33" s="10">
        <v>2568</v>
      </c>
      <c r="G33" s="168">
        <v>6755</v>
      </c>
      <c r="H33" s="168">
        <v>572</v>
      </c>
      <c r="I33" s="166">
        <v>5826</v>
      </c>
      <c r="J33" s="167">
        <v>22078</v>
      </c>
      <c r="K33" s="166">
        <v>2056</v>
      </c>
      <c r="L33" s="11">
        <v>3553</v>
      </c>
      <c r="M33" s="11">
        <v>495</v>
      </c>
      <c r="N33" s="167">
        <v>23159</v>
      </c>
      <c r="O33" s="166">
        <v>219</v>
      </c>
      <c r="P33" s="10">
        <v>2072</v>
      </c>
      <c r="Q33" s="166">
        <v>2620</v>
      </c>
      <c r="R33" s="10">
        <v>345</v>
      </c>
      <c r="S33" s="168">
        <v>71</v>
      </c>
      <c r="T33" s="168">
        <v>8940</v>
      </c>
      <c r="U33" s="168">
        <v>165</v>
      </c>
      <c r="V33" s="169">
        <v>82273</v>
      </c>
      <c r="W33" s="169">
        <v>11350</v>
      </c>
      <c r="X33" s="170">
        <v>5069</v>
      </c>
      <c r="Y33" s="168">
        <v>20937</v>
      </c>
      <c r="Z33" s="169">
        <v>2159</v>
      </c>
      <c r="AA33" s="168">
        <v>15837</v>
      </c>
      <c r="AB33" s="170">
        <v>4541</v>
      </c>
      <c r="AC33" s="169">
        <v>32745</v>
      </c>
      <c r="AD33" s="169">
        <v>2426</v>
      </c>
      <c r="AE33" s="168">
        <v>20649</v>
      </c>
      <c r="AF33" s="169">
        <v>2289</v>
      </c>
      <c r="AG33" s="168">
        <v>30240</v>
      </c>
      <c r="AH33" s="170">
        <v>2428</v>
      </c>
      <c r="AI33" s="169">
        <v>11165</v>
      </c>
      <c r="AJ33" s="168">
        <v>13687</v>
      </c>
      <c r="AK33" s="168">
        <v>11807</v>
      </c>
      <c r="AL33" s="168">
        <v>8365</v>
      </c>
      <c r="AM33" s="168">
        <v>6748</v>
      </c>
      <c r="AN33" s="168">
        <v>10823</v>
      </c>
      <c r="AO33" s="168">
        <v>9294</v>
      </c>
      <c r="AP33" s="169">
        <v>46568</v>
      </c>
      <c r="AQ33" s="168">
        <v>6086</v>
      </c>
      <c r="AR33" s="168">
        <v>3499</v>
      </c>
      <c r="AS33" s="168">
        <v>8046</v>
      </c>
      <c r="AT33" s="169">
        <v>18643</v>
      </c>
      <c r="AU33" s="168">
        <v>7265</v>
      </c>
      <c r="AV33" s="168">
        <v>8326</v>
      </c>
      <c r="AW33" s="168">
        <v>8372</v>
      </c>
      <c r="AX33" s="169">
        <v>19178</v>
      </c>
      <c r="AY33" s="285">
        <v>4036</v>
      </c>
      <c r="AZ33" s="288">
        <v>1004</v>
      </c>
      <c r="BA33" s="289">
        <v>798</v>
      </c>
      <c r="BB33" s="10">
        <v>15301</v>
      </c>
      <c r="BC33" s="168">
        <v>1076</v>
      </c>
      <c r="BD33" s="168">
        <v>2794</v>
      </c>
      <c r="BE33" s="168">
        <v>7501</v>
      </c>
      <c r="BF33" s="168">
        <v>1096</v>
      </c>
      <c r="BG33" s="166">
        <v>560</v>
      </c>
      <c r="BH33" s="171">
        <v>633405</v>
      </c>
      <c r="BI33" s="342"/>
      <c r="BJ33" s="242" t="s">
        <v>135</v>
      </c>
    </row>
    <row r="34" spans="1:62" s="13" customFormat="1" ht="12.75">
      <c r="A34" s="342"/>
      <c r="B34" s="242" t="s">
        <v>136</v>
      </c>
      <c r="C34" s="233">
        <v>75054</v>
      </c>
      <c r="D34" s="171">
        <f>BH34-C34</f>
        <v>536465</v>
      </c>
      <c r="E34" s="166">
        <v>5678</v>
      </c>
      <c r="F34" s="10">
        <v>1926</v>
      </c>
      <c r="G34" s="168">
        <v>5957</v>
      </c>
      <c r="H34" s="168">
        <v>981</v>
      </c>
      <c r="I34" s="166">
        <v>5379</v>
      </c>
      <c r="J34" s="167">
        <v>19824</v>
      </c>
      <c r="K34" s="166">
        <v>3459</v>
      </c>
      <c r="L34" s="11">
        <v>4050</v>
      </c>
      <c r="M34" s="11">
        <v>323</v>
      </c>
      <c r="N34" s="167">
        <v>17209</v>
      </c>
      <c r="O34" s="166">
        <v>276</v>
      </c>
      <c r="P34" s="10">
        <v>2011</v>
      </c>
      <c r="Q34" s="166">
        <v>1023</v>
      </c>
      <c r="R34" s="10">
        <v>289</v>
      </c>
      <c r="S34" s="168">
        <v>72</v>
      </c>
      <c r="T34" s="168">
        <v>7492</v>
      </c>
      <c r="U34" s="168">
        <v>247</v>
      </c>
      <c r="V34" s="169">
        <v>73979</v>
      </c>
      <c r="W34" s="169">
        <v>9885</v>
      </c>
      <c r="X34" s="170">
        <v>5313</v>
      </c>
      <c r="Y34" s="168">
        <v>23687</v>
      </c>
      <c r="Z34" s="169">
        <v>2574</v>
      </c>
      <c r="AA34" s="168">
        <v>11637</v>
      </c>
      <c r="AB34" s="170">
        <v>3890</v>
      </c>
      <c r="AC34" s="169">
        <v>23507</v>
      </c>
      <c r="AD34" s="169">
        <v>2162</v>
      </c>
      <c r="AE34" s="168">
        <v>20244</v>
      </c>
      <c r="AF34" s="169">
        <v>1481</v>
      </c>
      <c r="AG34" s="168">
        <v>34334</v>
      </c>
      <c r="AH34" s="170">
        <v>1378</v>
      </c>
      <c r="AI34" s="169">
        <v>17429</v>
      </c>
      <c r="AJ34" s="168">
        <v>9629</v>
      </c>
      <c r="AK34" s="168">
        <v>6380</v>
      </c>
      <c r="AL34" s="168">
        <v>6918</v>
      </c>
      <c r="AM34" s="168">
        <v>5176</v>
      </c>
      <c r="AN34" s="168">
        <v>8590</v>
      </c>
      <c r="AO34" s="168">
        <v>8709</v>
      </c>
      <c r="AP34" s="169">
        <v>58331</v>
      </c>
      <c r="AQ34" s="168">
        <v>5854</v>
      </c>
      <c r="AR34" s="168">
        <v>4362</v>
      </c>
      <c r="AS34" s="168">
        <v>9118</v>
      </c>
      <c r="AT34" s="169">
        <v>24239</v>
      </c>
      <c r="AU34" s="168">
        <v>7301</v>
      </c>
      <c r="AV34" s="168">
        <v>10330</v>
      </c>
      <c r="AW34" s="168">
        <v>8220</v>
      </c>
      <c r="AX34" s="169">
        <v>17332</v>
      </c>
      <c r="AY34" s="285">
        <v>5672</v>
      </c>
      <c r="AZ34" s="290">
        <v>748</v>
      </c>
      <c r="BA34" s="291">
        <v>925</v>
      </c>
      <c r="BB34" s="252">
        <v>15484</v>
      </c>
      <c r="BC34" s="168">
        <v>1041</v>
      </c>
      <c r="BD34" s="168">
        <v>2559</v>
      </c>
      <c r="BE34" s="168">
        <v>10014</v>
      </c>
      <c r="BF34" s="168">
        <v>1374</v>
      </c>
      <c r="BG34" s="166">
        <v>463</v>
      </c>
      <c r="BH34" s="171">
        <v>611519</v>
      </c>
      <c r="BI34" s="342"/>
      <c r="BJ34" s="242" t="s">
        <v>136</v>
      </c>
    </row>
    <row r="35" spans="1:62" s="13" customFormat="1" ht="12.75">
      <c r="A35" s="342"/>
      <c r="B35" s="248" t="s">
        <v>108</v>
      </c>
      <c r="C35" s="172">
        <f>SUM(C32:C34)</f>
        <v>228490</v>
      </c>
      <c r="D35" s="174">
        <f>SUM(D32:D34)</f>
        <v>1567404</v>
      </c>
      <c r="E35" s="173">
        <f>SUM(E32:E34)</f>
        <v>20129</v>
      </c>
      <c r="F35" s="173">
        <f>SUM(F32:F34)</f>
        <v>7026</v>
      </c>
      <c r="G35" s="173">
        <f aca="true" t="shared" si="10" ref="G35:BH35">SUM(G32:G34)</f>
        <v>19499</v>
      </c>
      <c r="H35" s="259">
        <f t="shared" si="10"/>
        <v>2116</v>
      </c>
      <c r="I35" s="309">
        <f t="shared" si="10"/>
        <v>17515</v>
      </c>
      <c r="J35" s="259">
        <f t="shared" si="10"/>
        <v>62229</v>
      </c>
      <c r="K35" s="309">
        <f t="shared" si="10"/>
        <v>7960</v>
      </c>
      <c r="L35" s="173">
        <f t="shared" si="10"/>
        <v>11051</v>
      </c>
      <c r="M35" s="173">
        <f t="shared" si="10"/>
        <v>1267</v>
      </c>
      <c r="N35" s="173">
        <f t="shared" si="10"/>
        <v>74832</v>
      </c>
      <c r="O35" s="173">
        <f t="shared" si="10"/>
        <v>694</v>
      </c>
      <c r="P35" s="173">
        <f t="shared" si="10"/>
        <v>5713</v>
      </c>
      <c r="Q35" s="173">
        <f t="shared" si="10"/>
        <v>4512</v>
      </c>
      <c r="R35" s="173">
        <f t="shared" si="10"/>
        <v>883</v>
      </c>
      <c r="S35" s="173">
        <f t="shared" si="10"/>
        <v>199</v>
      </c>
      <c r="T35" s="173">
        <f t="shared" si="10"/>
        <v>24184</v>
      </c>
      <c r="U35" s="309">
        <f t="shared" si="10"/>
        <v>558</v>
      </c>
      <c r="V35" s="173">
        <f t="shared" si="10"/>
        <v>230860</v>
      </c>
      <c r="W35" s="173">
        <f t="shared" si="10"/>
        <v>30945</v>
      </c>
      <c r="X35" s="173">
        <f t="shared" si="10"/>
        <v>16349</v>
      </c>
      <c r="Y35" s="173">
        <f t="shared" si="10"/>
        <v>58566</v>
      </c>
      <c r="Z35" s="173">
        <f t="shared" si="10"/>
        <v>6861</v>
      </c>
      <c r="AA35" s="173">
        <f t="shared" si="10"/>
        <v>39899</v>
      </c>
      <c r="AB35" s="173">
        <f t="shared" si="10"/>
        <v>12608</v>
      </c>
      <c r="AC35" s="173">
        <f t="shared" si="10"/>
        <v>80385</v>
      </c>
      <c r="AD35" s="173">
        <f t="shared" si="10"/>
        <v>6570</v>
      </c>
      <c r="AE35" s="173">
        <f t="shared" si="10"/>
        <v>58339</v>
      </c>
      <c r="AF35" s="173">
        <f t="shared" si="10"/>
        <v>6110</v>
      </c>
      <c r="AG35" s="173">
        <f t="shared" si="10"/>
        <v>94315</v>
      </c>
      <c r="AH35" s="173">
        <f t="shared" si="10"/>
        <v>8947</v>
      </c>
      <c r="AI35" s="173">
        <f t="shared" si="10"/>
        <v>42091</v>
      </c>
      <c r="AJ35" s="173">
        <f t="shared" si="10"/>
        <v>34840</v>
      </c>
      <c r="AK35" s="173">
        <f t="shared" si="10"/>
        <v>25822</v>
      </c>
      <c r="AL35" s="173">
        <f t="shared" si="10"/>
        <v>22150</v>
      </c>
      <c r="AM35" s="173">
        <f t="shared" si="10"/>
        <v>16376</v>
      </c>
      <c r="AN35" s="173">
        <f t="shared" si="10"/>
        <v>29443</v>
      </c>
      <c r="AO35" s="173">
        <f t="shared" si="10"/>
        <v>22730</v>
      </c>
      <c r="AP35" s="173">
        <f t="shared" si="10"/>
        <v>137223</v>
      </c>
      <c r="AQ35" s="173">
        <f t="shared" si="10"/>
        <v>16233</v>
      </c>
      <c r="AR35" s="173">
        <f t="shared" si="10"/>
        <v>10968</v>
      </c>
      <c r="AS35" s="173">
        <f t="shared" si="10"/>
        <v>21603</v>
      </c>
      <c r="AT35" s="173">
        <f t="shared" si="10"/>
        <v>56869</v>
      </c>
      <c r="AU35" s="173">
        <f t="shared" si="10"/>
        <v>18154</v>
      </c>
      <c r="AV35" s="173">
        <f t="shared" si="10"/>
        <v>28160</v>
      </c>
      <c r="AW35" s="173">
        <f t="shared" si="10"/>
        <v>22578</v>
      </c>
      <c r="AX35" s="173">
        <f t="shared" si="10"/>
        <v>51408</v>
      </c>
      <c r="AY35" s="267">
        <f t="shared" si="10"/>
        <v>13350</v>
      </c>
      <c r="AZ35" s="267">
        <f t="shared" si="10"/>
        <v>2573</v>
      </c>
      <c r="BA35" s="267">
        <f t="shared" si="10"/>
        <v>2561</v>
      </c>
      <c r="BB35" s="173">
        <f t="shared" si="10"/>
        <v>44916</v>
      </c>
      <c r="BC35" s="173">
        <f t="shared" si="10"/>
        <v>2760</v>
      </c>
      <c r="BD35" s="173">
        <f t="shared" si="10"/>
        <v>7418</v>
      </c>
      <c r="BE35" s="173">
        <f t="shared" si="10"/>
        <v>21679</v>
      </c>
      <c r="BF35" s="173">
        <f t="shared" si="10"/>
        <v>2963</v>
      </c>
      <c r="BG35" s="259">
        <f t="shared" si="10"/>
        <v>1415</v>
      </c>
      <c r="BH35" s="293">
        <f t="shared" si="10"/>
        <v>1795894</v>
      </c>
      <c r="BI35" s="342"/>
      <c r="BJ35" s="248" t="s">
        <v>108</v>
      </c>
    </row>
    <row r="36" spans="1:62" s="13" customFormat="1" ht="12.75">
      <c r="A36" s="342"/>
      <c r="B36" s="240" t="s">
        <v>125</v>
      </c>
      <c r="C36" s="175">
        <f>C35/C12*100</f>
        <v>118.2140362676876</v>
      </c>
      <c r="D36" s="253">
        <v>106.4</v>
      </c>
      <c r="E36" s="255">
        <f aca="true" t="shared" si="11" ref="E36:BH36">E35/E12*100</f>
        <v>108.85247674670127</v>
      </c>
      <c r="F36" s="255">
        <f t="shared" si="11"/>
        <v>119.97950819672131</v>
      </c>
      <c r="G36" s="255">
        <f t="shared" si="11"/>
        <v>91.59620443442314</v>
      </c>
      <c r="H36" s="260">
        <f t="shared" si="11"/>
        <v>112.73308470964305</v>
      </c>
      <c r="I36" s="256">
        <f t="shared" si="11"/>
        <v>109.7981444332999</v>
      </c>
      <c r="J36" s="260">
        <f t="shared" si="11"/>
        <v>91.6925751838154</v>
      </c>
      <c r="K36" s="256">
        <f t="shared" si="11"/>
        <v>82.07031652747706</v>
      </c>
      <c r="L36" s="255">
        <f t="shared" si="11"/>
        <v>125.3374163547692</v>
      </c>
      <c r="M36" s="255">
        <f t="shared" si="11"/>
        <v>127.08124373119358</v>
      </c>
      <c r="N36" s="255">
        <f t="shared" si="11"/>
        <v>93.9333458858972</v>
      </c>
      <c r="O36" s="255">
        <f t="shared" si="11"/>
        <v>109.98415213946117</v>
      </c>
      <c r="P36" s="255">
        <f t="shared" si="11"/>
        <v>166.85163551401868</v>
      </c>
      <c r="Q36" s="255">
        <f t="shared" si="11"/>
        <v>175.1552795031056</v>
      </c>
      <c r="R36" s="255">
        <f t="shared" si="11"/>
        <v>102.67441860465117</v>
      </c>
      <c r="S36" s="255">
        <f t="shared" si="11"/>
        <v>103.10880829015545</v>
      </c>
      <c r="T36" s="255">
        <f t="shared" si="11"/>
        <v>104.70170577539182</v>
      </c>
      <c r="U36" s="256">
        <f t="shared" si="11"/>
        <v>79.14893617021276</v>
      </c>
      <c r="V36" s="255">
        <f t="shared" si="11"/>
        <v>110.61705206466637</v>
      </c>
      <c r="W36" s="255">
        <f t="shared" si="11"/>
        <v>97.84670840447734</v>
      </c>
      <c r="X36" s="255">
        <f t="shared" si="11"/>
        <v>100.54117212963531</v>
      </c>
      <c r="Y36" s="255">
        <f t="shared" si="11"/>
        <v>105.03039758971325</v>
      </c>
      <c r="Z36" s="255">
        <f t="shared" si="11"/>
        <v>101.7801513128616</v>
      </c>
      <c r="AA36" s="255">
        <f t="shared" si="11"/>
        <v>114.79414218718532</v>
      </c>
      <c r="AB36" s="255">
        <f t="shared" si="11"/>
        <v>102.77981576587594</v>
      </c>
      <c r="AC36" s="255">
        <f t="shared" si="11"/>
        <v>66.21335551839739</v>
      </c>
      <c r="AD36" s="255">
        <f t="shared" si="11"/>
        <v>108.46953937592868</v>
      </c>
      <c r="AE36" s="255">
        <f t="shared" si="11"/>
        <v>110.63930664340307</v>
      </c>
      <c r="AF36" s="255">
        <f t="shared" si="11"/>
        <v>94.34836318715256</v>
      </c>
      <c r="AG36" s="255">
        <f t="shared" si="11"/>
        <v>110.48568483201349</v>
      </c>
      <c r="AH36" s="255">
        <v>127.6</v>
      </c>
      <c r="AI36" s="255">
        <f t="shared" si="11"/>
        <v>96.70756364304751</v>
      </c>
      <c r="AJ36" s="255">
        <f t="shared" si="11"/>
        <v>119.27830463213394</v>
      </c>
      <c r="AK36" s="255">
        <f t="shared" si="11"/>
        <v>123.21420050579759</v>
      </c>
      <c r="AL36" s="255">
        <f t="shared" si="11"/>
        <v>128.60709516344423</v>
      </c>
      <c r="AM36" s="255">
        <f t="shared" si="11"/>
        <v>84.5780394587336</v>
      </c>
      <c r="AN36" s="255">
        <f t="shared" si="11"/>
        <v>95.45469281893337</v>
      </c>
      <c r="AO36" s="255">
        <f t="shared" si="11"/>
        <v>111.00258826976608</v>
      </c>
      <c r="AP36" s="255">
        <f t="shared" si="11"/>
        <v>114.61037334001503</v>
      </c>
      <c r="AQ36" s="255">
        <f t="shared" si="11"/>
        <v>93.44347225420216</v>
      </c>
      <c r="AR36" s="255">
        <f t="shared" si="11"/>
        <v>123.34682860998652</v>
      </c>
      <c r="AS36" s="255">
        <f t="shared" si="11"/>
        <v>109.50425790754257</v>
      </c>
      <c r="AT36" s="255">
        <f t="shared" si="11"/>
        <v>140.77878997920584</v>
      </c>
      <c r="AU36" s="255">
        <f t="shared" si="11"/>
        <v>175.36707882534776</v>
      </c>
      <c r="AV36" s="255">
        <f t="shared" si="11"/>
        <v>109.61890303242635</v>
      </c>
      <c r="AW36" s="255">
        <f t="shared" si="11"/>
        <v>95.67759979659293</v>
      </c>
      <c r="AX36" s="255">
        <f t="shared" si="11"/>
        <v>164.91194302762005</v>
      </c>
      <c r="AY36" s="268"/>
      <c r="AZ36" s="268"/>
      <c r="BA36" s="268"/>
      <c r="BB36" s="255">
        <f t="shared" si="11"/>
        <v>95.97435897435898</v>
      </c>
      <c r="BC36" s="255">
        <f t="shared" si="11"/>
        <v>129.5774647887324</v>
      </c>
      <c r="BD36" s="255">
        <f t="shared" si="11"/>
        <v>89.9587678874606</v>
      </c>
      <c r="BE36" s="255">
        <f t="shared" si="11"/>
        <v>99.85260927640367</v>
      </c>
      <c r="BF36" s="255">
        <f t="shared" si="11"/>
        <v>103.1326139923425</v>
      </c>
      <c r="BG36" s="260">
        <f t="shared" si="11"/>
        <v>83.03990610328638</v>
      </c>
      <c r="BH36" s="294">
        <f t="shared" si="11"/>
        <v>108.02792289623353</v>
      </c>
      <c r="BI36" s="342"/>
      <c r="BJ36" s="240" t="s">
        <v>125</v>
      </c>
    </row>
    <row r="37" spans="1:62" s="13" customFormat="1" ht="13.5" thickBot="1">
      <c r="A37" s="342"/>
      <c r="B37" s="249" t="s">
        <v>126</v>
      </c>
      <c r="C37" s="176">
        <f>C35-C12</f>
        <v>35205</v>
      </c>
      <c r="D37" s="312">
        <f>D35-C12</f>
        <v>1374119</v>
      </c>
      <c r="E37" s="298">
        <f aca="true" t="shared" si="12" ref="E37:BH37">E35-E12</f>
        <v>1637</v>
      </c>
      <c r="F37" s="298">
        <f t="shared" si="12"/>
        <v>1170</v>
      </c>
      <c r="G37" s="298">
        <f t="shared" si="12"/>
        <v>-1789</v>
      </c>
      <c r="H37" s="308">
        <f t="shared" si="12"/>
        <v>239</v>
      </c>
      <c r="I37" s="310">
        <f t="shared" si="12"/>
        <v>1563</v>
      </c>
      <c r="J37" s="308">
        <f t="shared" si="12"/>
        <v>-5638</v>
      </c>
      <c r="K37" s="310">
        <f t="shared" si="12"/>
        <v>-1739</v>
      </c>
      <c r="L37" s="298">
        <f t="shared" si="12"/>
        <v>2234</v>
      </c>
      <c r="M37" s="298">
        <f t="shared" si="12"/>
        <v>270</v>
      </c>
      <c r="N37" s="298">
        <f t="shared" si="12"/>
        <v>-4833</v>
      </c>
      <c r="O37" s="298">
        <f t="shared" si="12"/>
        <v>63</v>
      </c>
      <c r="P37" s="298">
        <f t="shared" si="12"/>
        <v>2289</v>
      </c>
      <c r="Q37" s="298">
        <f t="shared" si="12"/>
        <v>1936</v>
      </c>
      <c r="R37" s="298">
        <f t="shared" si="12"/>
        <v>23</v>
      </c>
      <c r="S37" s="298">
        <f t="shared" si="12"/>
        <v>6</v>
      </c>
      <c r="T37" s="298">
        <f t="shared" si="12"/>
        <v>1086</v>
      </c>
      <c r="U37" s="310">
        <f t="shared" si="12"/>
        <v>-147</v>
      </c>
      <c r="V37" s="298">
        <f t="shared" si="12"/>
        <v>22158</v>
      </c>
      <c r="W37" s="298">
        <f t="shared" si="12"/>
        <v>-681</v>
      </c>
      <c r="X37" s="298">
        <f t="shared" si="12"/>
        <v>88</v>
      </c>
      <c r="Y37" s="298">
        <f t="shared" si="12"/>
        <v>2805</v>
      </c>
      <c r="Z37" s="298">
        <f t="shared" si="12"/>
        <v>120</v>
      </c>
      <c r="AA37" s="298">
        <f t="shared" si="12"/>
        <v>5142</v>
      </c>
      <c r="AB37" s="298">
        <f t="shared" si="12"/>
        <v>341</v>
      </c>
      <c r="AC37" s="298">
        <f t="shared" si="12"/>
        <v>-41018</v>
      </c>
      <c r="AD37" s="298">
        <f t="shared" si="12"/>
        <v>513</v>
      </c>
      <c r="AE37" s="298">
        <f t="shared" si="12"/>
        <v>5610</v>
      </c>
      <c r="AF37" s="298">
        <f t="shared" si="12"/>
        <v>-366</v>
      </c>
      <c r="AG37" s="298">
        <f t="shared" si="12"/>
        <v>8951</v>
      </c>
      <c r="AH37" s="298">
        <f t="shared" si="12"/>
        <v>1929</v>
      </c>
      <c r="AI37" s="298">
        <f t="shared" si="12"/>
        <v>-1433</v>
      </c>
      <c r="AJ37" s="298">
        <f t="shared" si="12"/>
        <v>5631</v>
      </c>
      <c r="AK37" s="298">
        <f t="shared" si="12"/>
        <v>4865</v>
      </c>
      <c r="AL37" s="298">
        <f t="shared" si="12"/>
        <v>4927</v>
      </c>
      <c r="AM37" s="298">
        <f t="shared" si="12"/>
        <v>-2986</v>
      </c>
      <c r="AN37" s="298">
        <f t="shared" si="12"/>
        <v>-1402</v>
      </c>
      <c r="AO37" s="298">
        <f t="shared" si="12"/>
        <v>2253</v>
      </c>
      <c r="AP37" s="298">
        <f t="shared" si="12"/>
        <v>17493</v>
      </c>
      <c r="AQ37" s="298">
        <f t="shared" si="12"/>
        <v>-1139</v>
      </c>
      <c r="AR37" s="298">
        <f t="shared" si="12"/>
        <v>2076</v>
      </c>
      <c r="AS37" s="298">
        <f t="shared" si="12"/>
        <v>1875</v>
      </c>
      <c r="AT37" s="298">
        <f t="shared" si="12"/>
        <v>16473</v>
      </c>
      <c r="AU37" s="298">
        <f t="shared" si="12"/>
        <v>7802</v>
      </c>
      <c r="AV37" s="298">
        <f t="shared" si="12"/>
        <v>2471</v>
      </c>
      <c r="AW37" s="298">
        <f t="shared" si="12"/>
        <v>-1020</v>
      </c>
      <c r="AX37" s="298">
        <f t="shared" si="12"/>
        <v>20235</v>
      </c>
      <c r="AY37" s="298">
        <f t="shared" si="12"/>
        <v>13350</v>
      </c>
      <c r="AZ37" s="298">
        <f t="shared" si="12"/>
        <v>2573</v>
      </c>
      <c r="BA37" s="298">
        <f t="shared" si="12"/>
        <v>2561</v>
      </c>
      <c r="BB37" s="298">
        <f t="shared" si="12"/>
        <v>-1884</v>
      </c>
      <c r="BC37" s="298">
        <f t="shared" si="12"/>
        <v>630</v>
      </c>
      <c r="BD37" s="298">
        <f t="shared" si="12"/>
        <v>-828</v>
      </c>
      <c r="BE37" s="298">
        <f t="shared" si="12"/>
        <v>-32</v>
      </c>
      <c r="BF37" s="298">
        <f t="shared" si="12"/>
        <v>90</v>
      </c>
      <c r="BG37" s="297">
        <f t="shared" si="12"/>
        <v>-289</v>
      </c>
      <c r="BH37" s="176">
        <f t="shared" si="12"/>
        <v>133459</v>
      </c>
      <c r="BI37" s="342"/>
      <c r="BJ37" s="249" t="s">
        <v>126</v>
      </c>
    </row>
    <row r="38" spans="1:62" s="13" customFormat="1" ht="12.75">
      <c r="A38" s="342"/>
      <c r="B38" s="247" t="s">
        <v>137</v>
      </c>
      <c r="C38" s="177">
        <f>C29+C35</f>
        <v>418332</v>
      </c>
      <c r="D38" s="313">
        <f aca="true" t="shared" si="13" ref="D38:BH38">D29+D35</f>
        <v>2498603</v>
      </c>
      <c r="E38" s="257">
        <f t="shared" si="13"/>
        <v>34079</v>
      </c>
      <c r="F38" s="257">
        <f t="shared" si="13"/>
        <v>10565</v>
      </c>
      <c r="G38" s="257">
        <f t="shared" si="13"/>
        <v>28750</v>
      </c>
      <c r="H38" s="307">
        <f t="shared" si="13"/>
        <v>3215</v>
      </c>
      <c r="I38" s="311">
        <f t="shared" si="13"/>
        <v>26540</v>
      </c>
      <c r="J38" s="307">
        <f t="shared" si="13"/>
        <v>102876</v>
      </c>
      <c r="K38" s="311">
        <f t="shared" si="13"/>
        <v>14732</v>
      </c>
      <c r="L38" s="257">
        <f t="shared" si="13"/>
        <v>21220</v>
      </c>
      <c r="M38" s="257">
        <f t="shared" si="13"/>
        <v>1683</v>
      </c>
      <c r="N38" s="257">
        <f t="shared" si="13"/>
        <v>151424</v>
      </c>
      <c r="O38" s="257">
        <f t="shared" si="13"/>
        <v>1285</v>
      </c>
      <c r="P38" s="257">
        <f t="shared" si="13"/>
        <v>8280</v>
      </c>
      <c r="Q38" s="257">
        <f t="shared" si="13"/>
        <v>5883</v>
      </c>
      <c r="R38" s="257">
        <f t="shared" si="13"/>
        <v>1412</v>
      </c>
      <c r="S38" s="257">
        <f t="shared" si="13"/>
        <v>332</v>
      </c>
      <c r="T38" s="257">
        <f t="shared" si="13"/>
        <v>37312</v>
      </c>
      <c r="U38" s="311">
        <f t="shared" si="13"/>
        <v>871</v>
      </c>
      <c r="V38" s="257">
        <f t="shared" si="13"/>
        <v>362142</v>
      </c>
      <c r="W38" s="257">
        <f t="shared" si="13"/>
        <v>49809</v>
      </c>
      <c r="X38" s="257">
        <f t="shared" si="13"/>
        <v>24800</v>
      </c>
      <c r="Y38" s="257">
        <f t="shared" si="13"/>
        <v>86348</v>
      </c>
      <c r="Z38" s="257">
        <f t="shared" si="13"/>
        <v>11793</v>
      </c>
      <c r="AA38" s="257">
        <f t="shared" si="13"/>
        <v>63728</v>
      </c>
      <c r="AB38" s="257">
        <f t="shared" si="13"/>
        <v>20679</v>
      </c>
      <c r="AC38" s="257">
        <f t="shared" si="13"/>
        <v>146572</v>
      </c>
      <c r="AD38" s="257">
        <f t="shared" si="13"/>
        <v>16508</v>
      </c>
      <c r="AE38" s="257">
        <f t="shared" si="13"/>
        <v>105203</v>
      </c>
      <c r="AF38" s="257">
        <f t="shared" si="13"/>
        <v>9868</v>
      </c>
      <c r="AG38" s="257">
        <f t="shared" si="13"/>
        <v>169229</v>
      </c>
      <c r="AH38" s="257">
        <f t="shared" si="13"/>
        <v>15888</v>
      </c>
      <c r="AI38" s="257">
        <f t="shared" si="13"/>
        <v>64792</v>
      </c>
      <c r="AJ38" s="257">
        <f t="shared" si="13"/>
        <v>45793</v>
      </c>
      <c r="AK38" s="257">
        <f t="shared" si="13"/>
        <v>35658</v>
      </c>
      <c r="AL38" s="257">
        <f t="shared" si="13"/>
        <v>33684</v>
      </c>
      <c r="AM38" s="257">
        <f t="shared" si="13"/>
        <v>30060</v>
      </c>
      <c r="AN38" s="257">
        <f t="shared" si="13"/>
        <v>50011</v>
      </c>
      <c r="AO38" s="257">
        <f t="shared" si="13"/>
        <v>28766</v>
      </c>
      <c r="AP38" s="257">
        <f t="shared" si="13"/>
        <v>182700</v>
      </c>
      <c r="AQ38" s="257">
        <f t="shared" si="13"/>
        <v>26144</v>
      </c>
      <c r="AR38" s="257">
        <f t="shared" si="13"/>
        <v>15098</v>
      </c>
      <c r="AS38" s="257">
        <f t="shared" si="13"/>
        <v>31040</v>
      </c>
      <c r="AT38" s="257">
        <f t="shared" si="13"/>
        <v>78088</v>
      </c>
      <c r="AU38" s="257">
        <f t="shared" si="13"/>
        <v>22640</v>
      </c>
      <c r="AV38" s="257">
        <f t="shared" si="13"/>
        <v>47157</v>
      </c>
      <c r="AW38" s="257">
        <f t="shared" si="13"/>
        <v>40900</v>
      </c>
      <c r="AX38" s="257">
        <f t="shared" si="13"/>
        <v>83542</v>
      </c>
      <c r="AY38" s="269">
        <f t="shared" si="13"/>
        <v>20902</v>
      </c>
      <c r="AZ38" s="269">
        <f t="shared" si="13"/>
        <v>3775</v>
      </c>
      <c r="BA38" s="269">
        <f t="shared" si="13"/>
        <v>3832</v>
      </c>
      <c r="BB38" s="257">
        <f t="shared" si="13"/>
        <v>67124</v>
      </c>
      <c r="BC38" s="257">
        <f t="shared" si="13"/>
        <v>4185</v>
      </c>
      <c r="BD38" s="257">
        <f t="shared" si="13"/>
        <v>13254</v>
      </c>
      <c r="BE38" s="257">
        <f t="shared" si="13"/>
        <v>30238</v>
      </c>
      <c r="BF38" s="257">
        <f t="shared" si="13"/>
        <v>3920</v>
      </c>
      <c r="BG38" s="177">
        <f t="shared" si="13"/>
        <v>2274</v>
      </c>
      <c r="BH38" s="177">
        <f t="shared" si="13"/>
        <v>2916935</v>
      </c>
      <c r="BI38" s="342"/>
      <c r="BJ38" s="247" t="s">
        <v>137</v>
      </c>
    </row>
    <row r="39" spans="1:62" s="13" customFormat="1" ht="12.75">
      <c r="A39" s="342"/>
      <c r="B39" s="165" t="s">
        <v>125</v>
      </c>
      <c r="C39" s="178">
        <f>C38/C13*100</f>
        <v>114.10257809005313</v>
      </c>
      <c r="D39" s="314">
        <f aca="true" t="shared" si="14" ref="D39:BH39">D38/D13*100</f>
        <v>106.83602660763741</v>
      </c>
      <c r="E39" s="258">
        <f t="shared" si="14"/>
        <v>109.81889662284094</v>
      </c>
      <c r="F39" s="258">
        <f t="shared" si="14"/>
        <v>112.47737676993506</v>
      </c>
      <c r="G39" s="258">
        <f t="shared" si="14"/>
        <v>94.00340047083442</v>
      </c>
      <c r="H39" s="179">
        <f t="shared" si="14"/>
        <v>105.27177472167648</v>
      </c>
      <c r="I39" s="180">
        <f t="shared" si="14"/>
        <v>108.05748951589919</v>
      </c>
      <c r="J39" s="179">
        <f t="shared" si="14"/>
        <v>96.36464119448843</v>
      </c>
      <c r="K39" s="180">
        <f t="shared" si="14"/>
        <v>106.0466455513965</v>
      </c>
      <c r="L39" s="258">
        <f t="shared" si="14"/>
        <v>139.46763062767008</v>
      </c>
      <c r="M39" s="258">
        <f t="shared" si="14"/>
        <v>125.503355704698</v>
      </c>
      <c r="N39" s="258">
        <f t="shared" si="14"/>
        <v>99.09493675027976</v>
      </c>
      <c r="O39" s="258">
        <f t="shared" si="14"/>
        <v>113.81753764393268</v>
      </c>
      <c r="P39" s="258">
        <f t="shared" si="14"/>
        <v>150.1632208922742</v>
      </c>
      <c r="Q39" s="258">
        <f t="shared" si="14"/>
        <v>168.37435603892388</v>
      </c>
      <c r="R39" s="258">
        <f t="shared" si="14"/>
        <v>104.74777448071218</v>
      </c>
      <c r="S39" s="258">
        <f t="shared" si="14"/>
        <v>111.78451178451179</v>
      </c>
      <c r="T39" s="258">
        <f t="shared" si="14"/>
        <v>104.52418970781858</v>
      </c>
      <c r="U39" s="180">
        <f t="shared" si="14"/>
        <v>73.19327731092436</v>
      </c>
      <c r="V39" s="258">
        <f t="shared" si="14"/>
        <v>114.53593183672695</v>
      </c>
      <c r="W39" s="258">
        <f t="shared" si="14"/>
        <v>102.95369987598181</v>
      </c>
      <c r="X39" s="258">
        <f t="shared" si="14"/>
        <v>100.37234903674923</v>
      </c>
      <c r="Y39" s="258">
        <f t="shared" si="14"/>
        <v>105.71239685610048</v>
      </c>
      <c r="Z39" s="258">
        <f t="shared" si="14"/>
        <v>114.47291788002329</v>
      </c>
      <c r="AA39" s="258">
        <f t="shared" si="14"/>
        <v>117.134139616954</v>
      </c>
      <c r="AB39" s="258">
        <f t="shared" si="14"/>
        <v>104.4499444388322</v>
      </c>
      <c r="AC39" s="258">
        <f t="shared" si="14"/>
        <v>58.31599301347572</v>
      </c>
      <c r="AD39" s="258">
        <f t="shared" si="14"/>
        <v>125.01325255585004</v>
      </c>
      <c r="AE39" s="258">
        <f t="shared" si="14"/>
        <v>113.96459831874512</v>
      </c>
      <c r="AF39" s="258">
        <f t="shared" si="14"/>
        <v>109.70539188438022</v>
      </c>
      <c r="AG39" s="258">
        <f t="shared" si="14"/>
        <v>112.63686161751296</v>
      </c>
      <c r="AH39" s="258">
        <f t="shared" si="14"/>
        <v>127.56322761942995</v>
      </c>
      <c r="AI39" s="258">
        <f t="shared" si="14"/>
        <v>102.24235060201039</v>
      </c>
      <c r="AJ39" s="258">
        <f t="shared" si="14"/>
        <v>116.84868588925745</v>
      </c>
      <c r="AK39" s="258">
        <f t="shared" si="14"/>
        <v>117.00354377214856</v>
      </c>
      <c r="AL39" s="258">
        <f t="shared" si="14"/>
        <v>136.27316125900154</v>
      </c>
      <c r="AM39" s="258">
        <f t="shared" si="14"/>
        <v>80.28202868359907</v>
      </c>
      <c r="AN39" s="258">
        <f t="shared" si="14"/>
        <v>102.49625970938455</v>
      </c>
      <c r="AO39" s="258">
        <f t="shared" si="14"/>
        <v>110.99706744868034</v>
      </c>
      <c r="AP39" s="258">
        <f t="shared" si="14"/>
        <v>115.94625982877777</v>
      </c>
      <c r="AQ39" s="258">
        <f t="shared" si="14"/>
        <v>101.12950642116665</v>
      </c>
      <c r="AR39" s="258">
        <f t="shared" si="14"/>
        <v>121.83666881859263</v>
      </c>
      <c r="AS39" s="258">
        <f t="shared" si="14"/>
        <v>110.45084154716578</v>
      </c>
      <c r="AT39" s="258">
        <f t="shared" si="14"/>
        <v>134.86468282067668</v>
      </c>
      <c r="AU39" s="258">
        <f t="shared" si="14"/>
        <v>169.46107784431138</v>
      </c>
      <c r="AV39" s="258">
        <f t="shared" si="14"/>
        <v>123.14140227183705</v>
      </c>
      <c r="AW39" s="258">
        <f t="shared" si="14"/>
        <v>96.82306708962643</v>
      </c>
      <c r="AX39" s="258">
        <f t="shared" si="14"/>
        <v>170.10160242705595</v>
      </c>
      <c r="AY39" s="258"/>
      <c r="AZ39" s="258"/>
      <c r="BA39" s="258"/>
      <c r="BB39" s="258">
        <f t="shared" si="14"/>
        <v>94.63681479810512</v>
      </c>
      <c r="BC39" s="258">
        <f t="shared" si="14"/>
        <v>127.20364741641336</v>
      </c>
      <c r="BD39" s="258">
        <f t="shared" si="14"/>
        <v>105.55068885880385</v>
      </c>
      <c r="BE39" s="258">
        <f t="shared" si="14"/>
        <v>100.89759418065334</v>
      </c>
      <c r="BF39" s="258">
        <f t="shared" si="14"/>
        <v>107.3678444261846</v>
      </c>
      <c r="BG39" s="178">
        <f t="shared" si="14"/>
        <v>99.73684210526315</v>
      </c>
      <c r="BH39" s="178">
        <f t="shared" si="14"/>
        <v>107.82078507256902</v>
      </c>
      <c r="BI39" s="342"/>
      <c r="BJ39" s="165" t="s">
        <v>125</v>
      </c>
    </row>
    <row r="40" spans="1:62" s="13" customFormat="1" ht="13.5" thickBot="1">
      <c r="A40" s="342"/>
      <c r="B40" s="234" t="s">
        <v>126</v>
      </c>
      <c r="C40" s="181">
        <f>C38-C13</f>
        <v>51704</v>
      </c>
      <c r="D40" s="315">
        <f aca="true" t="shared" si="15" ref="D40:BH40">D38-D13</f>
        <v>159876</v>
      </c>
      <c r="E40" s="299">
        <f t="shared" si="15"/>
        <v>3047</v>
      </c>
      <c r="F40" s="299">
        <f t="shared" si="15"/>
        <v>1172</v>
      </c>
      <c r="G40" s="299">
        <f t="shared" si="15"/>
        <v>-1834</v>
      </c>
      <c r="H40" s="182">
        <f t="shared" si="15"/>
        <v>161</v>
      </c>
      <c r="I40" s="183">
        <f t="shared" si="15"/>
        <v>1979</v>
      </c>
      <c r="J40" s="182">
        <f t="shared" si="15"/>
        <v>-3881</v>
      </c>
      <c r="K40" s="183">
        <f t="shared" si="15"/>
        <v>840</v>
      </c>
      <c r="L40" s="299">
        <f t="shared" si="15"/>
        <v>6005</v>
      </c>
      <c r="M40" s="299">
        <f t="shared" si="15"/>
        <v>342</v>
      </c>
      <c r="N40" s="299">
        <f t="shared" si="15"/>
        <v>-1383</v>
      </c>
      <c r="O40" s="299">
        <f t="shared" si="15"/>
        <v>156</v>
      </c>
      <c r="P40" s="299">
        <f t="shared" si="15"/>
        <v>2766</v>
      </c>
      <c r="Q40" s="299">
        <f t="shared" si="15"/>
        <v>2389</v>
      </c>
      <c r="R40" s="299">
        <f t="shared" si="15"/>
        <v>64</v>
      </c>
      <c r="S40" s="299">
        <f t="shared" si="15"/>
        <v>35</v>
      </c>
      <c r="T40" s="299">
        <f t="shared" si="15"/>
        <v>1615</v>
      </c>
      <c r="U40" s="183">
        <f t="shared" si="15"/>
        <v>-319</v>
      </c>
      <c r="V40" s="299">
        <f t="shared" si="15"/>
        <v>45960</v>
      </c>
      <c r="W40" s="299">
        <f t="shared" si="15"/>
        <v>1429</v>
      </c>
      <c r="X40" s="299">
        <f t="shared" si="15"/>
        <v>92</v>
      </c>
      <c r="Y40" s="299">
        <f t="shared" si="15"/>
        <v>4666</v>
      </c>
      <c r="Z40" s="299">
        <f t="shared" si="15"/>
        <v>1491</v>
      </c>
      <c r="AA40" s="299">
        <f t="shared" si="15"/>
        <v>9322</v>
      </c>
      <c r="AB40" s="299">
        <f t="shared" si="15"/>
        <v>881</v>
      </c>
      <c r="AC40" s="299">
        <f t="shared" si="15"/>
        <v>-104769</v>
      </c>
      <c r="AD40" s="299">
        <f t="shared" si="15"/>
        <v>3303</v>
      </c>
      <c r="AE40" s="299">
        <f t="shared" si="15"/>
        <v>12891</v>
      </c>
      <c r="AF40" s="299">
        <f t="shared" si="15"/>
        <v>873</v>
      </c>
      <c r="AG40" s="299">
        <f t="shared" si="15"/>
        <v>18986</v>
      </c>
      <c r="AH40" s="299">
        <f t="shared" si="15"/>
        <v>3433</v>
      </c>
      <c r="AI40" s="299">
        <f t="shared" si="15"/>
        <v>1421</v>
      </c>
      <c r="AJ40" s="299">
        <f t="shared" si="15"/>
        <v>6603</v>
      </c>
      <c r="AK40" s="299">
        <f t="shared" si="15"/>
        <v>5182</v>
      </c>
      <c r="AL40" s="299">
        <f t="shared" si="15"/>
        <v>8966</v>
      </c>
      <c r="AM40" s="299">
        <f t="shared" si="15"/>
        <v>-7383</v>
      </c>
      <c r="AN40" s="299">
        <f t="shared" si="15"/>
        <v>1218</v>
      </c>
      <c r="AO40" s="299">
        <f t="shared" si="15"/>
        <v>2850</v>
      </c>
      <c r="AP40" s="299">
        <f t="shared" si="15"/>
        <v>25127</v>
      </c>
      <c r="AQ40" s="299">
        <f t="shared" si="15"/>
        <v>292</v>
      </c>
      <c r="AR40" s="299">
        <f t="shared" si="15"/>
        <v>2706</v>
      </c>
      <c r="AS40" s="299">
        <f t="shared" si="15"/>
        <v>2937</v>
      </c>
      <c r="AT40" s="299">
        <f t="shared" si="15"/>
        <v>20187</v>
      </c>
      <c r="AU40" s="299">
        <f t="shared" si="15"/>
        <v>9280</v>
      </c>
      <c r="AV40" s="299">
        <f t="shared" si="15"/>
        <v>8862</v>
      </c>
      <c r="AW40" s="299">
        <f t="shared" si="15"/>
        <v>-1342</v>
      </c>
      <c r="AX40" s="299">
        <f t="shared" si="15"/>
        <v>34429</v>
      </c>
      <c r="AY40" s="299">
        <f t="shared" si="15"/>
        <v>20902</v>
      </c>
      <c r="AZ40" s="299">
        <f t="shared" si="15"/>
        <v>3775</v>
      </c>
      <c r="BA40" s="299">
        <f t="shared" si="15"/>
        <v>3832</v>
      </c>
      <c r="BB40" s="299">
        <f t="shared" si="15"/>
        <v>-3804</v>
      </c>
      <c r="BC40" s="299">
        <f t="shared" si="15"/>
        <v>895</v>
      </c>
      <c r="BD40" s="299">
        <f t="shared" si="15"/>
        <v>697</v>
      </c>
      <c r="BE40" s="299">
        <f t="shared" si="15"/>
        <v>269</v>
      </c>
      <c r="BF40" s="299">
        <f t="shared" si="15"/>
        <v>269</v>
      </c>
      <c r="BG40" s="181">
        <f t="shared" si="15"/>
        <v>-6</v>
      </c>
      <c r="BH40" s="181">
        <f t="shared" si="15"/>
        <v>211580</v>
      </c>
      <c r="BI40" s="342"/>
      <c r="BJ40" s="234" t="s">
        <v>126</v>
      </c>
    </row>
    <row r="41" spans="1:62" s="13" customFormat="1" ht="12.75">
      <c r="A41" s="342"/>
      <c r="B41" s="238">
        <v>7</v>
      </c>
      <c r="C41" s="186">
        <v>65606</v>
      </c>
      <c r="D41" s="184">
        <f>BH41-C41</f>
        <v>624290</v>
      </c>
      <c r="E41" s="300">
        <v>7914</v>
      </c>
      <c r="F41" s="300">
        <v>2651</v>
      </c>
      <c r="G41" s="300">
        <v>13491</v>
      </c>
      <c r="H41" s="185">
        <v>1575</v>
      </c>
      <c r="I41" s="30">
        <v>7018</v>
      </c>
      <c r="J41" s="186">
        <v>16697</v>
      </c>
      <c r="K41" s="30">
        <v>1409</v>
      </c>
      <c r="L41" s="300">
        <v>5088</v>
      </c>
      <c r="M41" s="300">
        <v>217</v>
      </c>
      <c r="N41" s="322">
        <v>18972</v>
      </c>
      <c r="O41" s="300">
        <v>472</v>
      </c>
      <c r="P41" s="300">
        <v>2489</v>
      </c>
      <c r="Q41" s="300">
        <v>1004</v>
      </c>
      <c r="R41" s="300">
        <v>303</v>
      </c>
      <c r="S41" s="300">
        <v>63</v>
      </c>
      <c r="T41" s="300">
        <v>7927</v>
      </c>
      <c r="U41" s="30">
        <v>376</v>
      </c>
      <c r="V41" s="322">
        <v>82554</v>
      </c>
      <c r="W41" s="322">
        <v>16196</v>
      </c>
      <c r="X41" s="324">
        <v>7049</v>
      </c>
      <c r="Y41" s="300">
        <v>19684</v>
      </c>
      <c r="Z41" s="324">
        <v>3068</v>
      </c>
      <c r="AA41" s="300">
        <v>11659</v>
      </c>
      <c r="AB41" s="324">
        <v>5347</v>
      </c>
      <c r="AC41" s="322">
        <v>27436</v>
      </c>
      <c r="AD41" s="322">
        <v>1955</v>
      </c>
      <c r="AE41" s="300">
        <v>19606</v>
      </c>
      <c r="AF41" s="322">
        <v>869</v>
      </c>
      <c r="AG41" s="300">
        <v>39926</v>
      </c>
      <c r="AH41" s="324">
        <v>2476</v>
      </c>
      <c r="AI41" s="322">
        <v>25332</v>
      </c>
      <c r="AJ41" s="300">
        <v>15217</v>
      </c>
      <c r="AK41" s="300">
        <v>7279</v>
      </c>
      <c r="AL41" s="300">
        <v>11012</v>
      </c>
      <c r="AM41" s="300">
        <v>5205</v>
      </c>
      <c r="AN41" s="300">
        <v>10364</v>
      </c>
      <c r="AO41" s="300">
        <v>8936</v>
      </c>
      <c r="AP41" s="322">
        <v>60590</v>
      </c>
      <c r="AQ41" s="300">
        <v>7114</v>
      </c>
      <c r="AR41" s="300">
        <v>6689</v>
      </c>
      <c r="AS41" s="300">
        <v>8700</v>
      </c>
      <c r="AT41" s="322">
        <v>28411</v>
      </c>
      <c r="AU41" s="300">
        <v>6095</v>
      </c>
      <c r="AV41" s="300">
        <v>15488</v>
      </c>
      <c r="AW41" s="300">
        <v>9773</v>
      </c>
      <c r="AX41" s="322">
        <v>23070</v>
      </c>
      <c r="AY41" s="326">
        <v>6218</v>
      </c>
      <c r="AZ41" s="326">
        <v>1411</v>
      </c>
      <c r="BA41" s="326">
        <v>1906</v>
      </c>
      <c r="BB41" s="300">
        <v>19717</v>
      </c>
      <c r="BC41" s="300">
        <v>1148</v>
      </c>
      <c r="BD41" s="300">
        <v>3108</v>
      </c>
      <c r="BE41" s="300">
        <v>13485</v>
      </c>
      <c r="BF41" s="300">
        <v>1732</v>
      </c>
      <c r="BG41" s="185">
        <v>799</v>
      </c>
      <c r="BH41" s="261">
        <v>689896</v>
      </c>
      <c r="BI41" s="342"/>
      <c r="BJ41" s="238">
        <v>7</v>
      </c>
    </row>
    <row r="42" spans="1:62" s="13" customFormat="1" ht="12.75">
      <c r="A42" s="342"/>
      <c r="B42" s="244">
        <v>8</v>
      </c>
      <c r="C42" s="186">
        <v>67959</v>
      </c>
      <c r="D42" s="187">
        <f>BH42-C42</f>
        <v>633735</v>
      </c>
      <c r="E42" s="300">
        <v>7294</v>
      </c>
      <c r="F42" s="300">
        <v>2355</v>
      </c>
      <c r="G42" s="300">
        <v>6965</v>
      </c>
      <c r="H42" s="185">
        <v>1144</v>
      </c>
      <c r="I42" s="30">
        <v>4864</v>
      </c>
      <c r="J42" s="186">
        <v>20333</v>
      </c>
      <c r="K42" s="30">
        <v>7591</v>
      </c>
      <c r="L42" s="300">
        <v>4702</v>
      </c>
      <c r="M42" s="300">
        <v>369</v>
      </c>
      <c r="N42" s="322">
        <v>38628</v>
      </c>
      <c r="O42" s="300">
        <v>686</v>
      </c>
      <c r="P42" s="300">
        <v>1825</v>
      </c>
      <c r="Q42" s="300">
        <v>1117</v>
      </c>
      <c r="R42" s="300">
        <v>425</v>
      </c>
      <c r="S42" s="300">
        <v>80</v>
      </c>
      <c r="T42" s="300">
        <v>8037</v>
      </c>
      <c r="U42" s="30">
        <v>569</v>
      </c>
      <c r="V42" s="322">
        <v>87943</v>
      </c>
      <c r="W42" s="322">
        <v>15888</v>
      </c>
      <c r="X42" s="324">
        <v>5368</v>
      </c>
      <c r="Y42" s="300">
        <v>23039</v>
      </c>
      <c r="Z42" s="324">
        <v>4229</v>
      </c>
      <c r="AA42" s="300">
        <v>11453</v>
      </c>
      <c r="AB42" s="324">
        <v>7019</v>
      </c>
      <c r="AC42" s="322">
        <v>29605</v>
      </c>
      <c r="AD42" s="322">
        <v>3258</v>
      </c>
      <c r="AE42" s="300">
        <v>21658</v>
      </c>
      <c r="AF42" s="322">
        <v>1057</v>
      </c>
      <c r="AG42" s="300">
        <v>38189</v>
      </c>
      <c r="AH42" s="324">
        <v>1654</v>
      </c>
      <c r="AI42" s="322">
        <v>34254</v>
      </c>
      <c r="AJ42" s="300">
        <v>9321</v>
      </c>
      <c r="AK42" s="300">
        <v>7071</v>
      </c>
      <c r="AL42" s="300">
        <v>11322</v>
      </c>
      <c r="AM42" s="300">
        <v>5330</v>
      </c>
      <c r="AN42" s="300">
        <v>10587</v>
      </c>
      <c r="AO42" s="300">
        <v>9259</v>
      </c>
      <c r="AP42" s="322">
        <v>49165</v>
      </c>
      <c r="AQ42" s="300">
        <v>6160</v>
      </c>
      <c r="AR42" s="300">
        <v>3429</v>
      </c>
      <c r="AS42" s="300">
        <v>7711</v>
      </c>
      <c r="AT42" s="322">
        <v>26963</v>
      </c>
      <c r="AU42" s="300">
        <v>5534</v>
      </c>
      <c r="AV42" s="300">
        <v>14891</v>
      </c>
      <c r="AW42" s="300">
        <v>9385</v>
      </c>
      <c r="AX42" s="322">
        <v>20898</v>
      </c>
      <c r="AY42" s="326">
        <v>5012</v>
      </c>
      <c r="AZ42" s="326">
        <v>2202</v>
      </c>
      <c r="BA42" s="326">
        <v>3187</v>
      </c>
      <c r="BB42" s="300">
        <v>17436</v>
      </c>
      <c r="BC42" s="300">
        <v>824</v>
      </c>
      <c r="BD42" s="300">
        <v>3841</v>
      </c>
      <c r="BE42" s="300">
        <v>10458</v>
      </c>
      <c r="BF42" s="300">
        <v>1564</v>
      </c>
      <c r="BG42" s="185">
        <v>587</v>
      </c>
      <c r="BH42" s="171">
        <v>701694</v>
      </c>
      <c r="BI42" s="342"/>
      <c r="BJ42" s="244">
        <v>8</v>
      </c>
    </row>
    <row r="43" spans="1:62" s="13" customFormat="1" ht="12.75">
      <c r="A43" s="342"/>
      <c r="B43" s="245">
        <v>9</v>
      </c>
      <c r="C43" s="192">
        <v>81332</v>
      </c>
      <c r="D43" s="187">
        <f>BH43-C43</f>
        <v>537764</v>
      </c>
      <c r="E43" s="301">
        <v>6334</v>
      </c>
      <c r="F43" s="301">
        <v>2803</v>
      </c>
      <c r="G43" s="301">
        <v>6333</v>
      </c>
      <c r="H43" s="188">
        <v>791</v>
      </c>
      <c r="I43" s="12">
        <v>4669</v>
      </c>
      <c r="J43" s="192">
        <v>17131</v>
      </c>
      <c r="K43" s="12">
        <v>4872</v>
      </c>
      <c r="L43" s="301">
        <v>4100</v>
      </c>
      <c r="M43" s="301">
        <v>437</v>
      </c>
      <c r="N43" s="323">
        <v>19546</v>
      </c>
      <c r="O43" s="301">
        <v>407</v>
      </c>
      <c r="P43" s="301">
        <v>1422</v>
      </c>
      <c r="Q43" s="301">
        <v>736</v>
      </c>
      <c r="R43" s="301">
        <v>352</v>
      </c>
      <c r="S43" s="301">
        <v>50</v>
      </c>
      <c r="T43" s="301">
        <v>7651</v>
      </c>
      <c r="U43" s="12">
        <v>420</v>
      </c>
      <c r="V43" s="323">
        <v>75987</v>
      </c>
      <c r="W43" s="323">
        <v>9527</v>
      </c>
      <c r="X43" s="325">
        <v>6514</v>
      </c>
      <c r="Y43" s="301">
        <v>21008</v>
      </c>
      <c r="Z43" s="325">
        <v>2540</v>
      </c>
      <c r="AA43" s="301">
        <v>11076</v>
      </c>
      <c r="AB43" s="325">
        <v>4225</v>
      </c>
      <c r="AC43" s="323">
        <v>21018</v>
      </c>
      <c r="AD43" s="323">
        <v>2079</v>
      </c>
      <c r="AE43" s="301">
        <v>21710</v>
      </c>
      <c r="AF43" s="323">
        <v>1622</v>
      </c>
      <c r="AG43" s="301">
        <v>31876</v>
      </c>
      <c r="AH43" s="325">
        <v>5836</v>
      </c>
      <c r="AI43" s="323">
        <v>20092</v>
      </c>
      <c r="AJ43" s="301">
        <v>8792</v>
      </c>
      <c r="AK43" s="301">
        <v>7030</v>
      </c>
      <c r="AL43" s="301">
        <v>7344</v>
      </c>
      <c r="AM43" s="301">
        <v>5188</v>
      </c>
      <c r="AN43" s="301">
        <v>8269</v>
      </c>
      <c r="AO43" s="301">
        <v>11136</v>
      </c>
      <c r="AP43" s="323">
        <v>57217</v>
      </c>
      <c r="AQ43" s="301">
        <v>6570</v>
      </c>
      <c r="AR43" s="301">
        <v>3788</v>
      </c>
      <c r="AS43" s="301">
        <v>8108</v>
      </c>
      <c r="AT43" s="323">
        <v>21204</v>
      </c>
      <c r="AU43" s="301">
        <v>5430</v>
      </c>
      <c r="AV43" s="301">
        <v>12405</v>
      </c>
      <c r="AW43" s="301">
        <v>9696</v>
      </c>
      <c r="AX43" s="323">
        <v>14697</v>
      </c>
      <c r="AY43" s="326">
        <v>4892</v>
      </c>
      <c r="AZ43" s="326">
        <v>1173</v>
      </c>
      <c r="BA43" s="326">
        <v>1137</v>
      </c>
      <c r="BB43" s="301">
        <v>14464</v>
      </c>
      <c r="BC43" s="301">
        <v>759</v>
      </c>
      <c r="BD43" s="301">
        <v>2469</v>
      </c>
      <c r="BE43" s="301">
        <v>10576</v>
      </c>
      <c r="BF43" s="301">
        <v>1512</v>
      </c>
      <c r="BG43" s="188">
        <v>744</v>
      </c>
      <c r="BH43" s="171">
        <v>619096</v>
      </c>
      <c r="BI43" s="342"/>
      <c r="BJ43" s="245">
        <v>9</v>
      </c>
    </row>
    <row r="44" spans="1:62" s="13" customFormat="1" ht="12.75">
      <c r="A44" s="342"/>
      <c r="B44" s="246" t="s">
        <v>109</v>
      </c>
      <c r="C44" s="194">
        <f>SUM(C41:C43)</f>
        <v>214897</v>
      </c>
      <c r="D44" s="254">
        <f>SUM(D41:D43)</f>
        <v>1795789</v>
      </c>
      <c r="E44" s="302">
        <f aca="true" t="shared" si="16" ref="E44:BH44">SUM(E41:E43)</f>
        <v>21542</v>
      </c>
      <c r="F44" s="302">
        <f t="shared" si="16"/>
        <v>7809</v>
      </c>
      <c r="G44" s="302">
        <f t="shared" si="16"/>
        <v>26789</v>
      </c>
      <c r="H44" s="195">
        <f t="shared" si="16"/>
        <v>3510</v>
      </c>
      <c r="I44" s="196">
        <f t="shared" si="16"/>
        <v>16551</v>
      </c>
      <c r="J44" s="195">
        <f t="shared" si="16"/>
        <v>54161</v>
      </c>
      <c r="K44" s="196">
        <f t="shared" si="16"/>
        <v>13872</v>
      </c>
      <c r="L44" s="302">
        <f t="shared" si="16"/>
        <v>13890</v>
      </c>
      <c r="M44" s="302">
        <f t="shared" si="16"/>
        <v>1023</v>
      </c>
      <c r="N44" s="302">
        <f t="shared" si="16"/>
        <v>77146</v>
      </c>
      <c r="O44" s="302">
        <f t="shared" si="16"/>
        <v>1565</v>
      </c>
      <c r="P44" s="302">
        <f t="shared" si="16"/>
        <v>5736</v>
      </c>
      <c r="Q44" s="302">
        <f t="shared" si="16"/>
        <v>2857</v>
      </c>
      <c r="R44" s="302">
        <f t="shared" si="16"/>
        <v>1080</v>
      </c>
      <c r="S44" s="302">
        <f t="shared" si="16"/>
        <v>193</v>
      </c>
      <c r="T44" s="302">
        <f t="shared" si="16"/>
        <v>23615</v>
      </c>
      <c r="U44" s="196">
        <f t="shared" si="16"/>
        <v>1365</v>
      </c>
      <c r="V44" s="302">
        <f t="shared" si="16"/>
        <v>246484</v>
      </c>
      <c r="W44" s="302">
        <f t="shared" si="16"/>
        <v>41611</v>
      </c>
      <c r="X44" s="302">
        <f t="shared" si="16"/>
        <v>18931</v>
      </c>
      <c r="Y44" s="302">
        <f t="shared" si="16"/>
        <v>63731</v>
      </c>
      <c r="Z44" s="302">
        <f t="shared" si="16"/>
        <v>9837</v>
      </c>
      <c r="AA44" s="302">
        <f t="shared" si="16"/>
        <v>34188</v>
      </c>
      <c r="AB44" s="302">
        <f t="shared" si="16"/>
        <v>16591</v>
      </c>
      <c r="AC44" s="302">
        <f t="shared" si="16"/>
        <v>78059</v>
      </c>
      <c r="AD44" s="302">
        <f t="shared" si="16"/>
        <v>7292</v>
      </c>
      <c r="AE44" s="302">
        <f t="shared" si="16"/>
        <v>62974</v>
      </c>
      <c r="AF44" s="302">
        <f t="shared" si="16"/>
        <v>3548</v>
      </c>
      <c r="AG44" s="302">
        <f t="shared" si="16"/>
        <v>109991</v>
      </c>
      <c r="AH44" s="302">
        <f t="shared" si="16"/>
        <v>9966</v>
      </c>
      <c r="AI44" s="302">
        <f t="shared" si="16"/>
        <v>79678</v>
      </c>
      <c r="AJ44" s="302">
        <f t="shared" si="16"/>
        <v>33330</v>
      </c>
      <c r="AK44" s="302">
        <f t="shared" si="16"/>
        <v>21380</v>
      </c>
      <c r="AL44" s="302">
        <f t="shared" si="16"/>
        <v>29678</v>
      </c>
      <c r="AM44" s="302">
        <f t="shared" si="16"/>
        <v>15723</v>
      </c>
      <c r="AN44" s="302">
        <f t="shared" si="16"/>
        <v>29220</v>
      </c>
      <c r="AO44" s="302">
        <f t="shared" si="16"/>
        <v>29331</v>
      </c>
      <c r="AP44" s="302">
        <f t="shared" si="16"/>
        <v>166972</v>
      </c>
      <c r="AQ44" s="302">
        <f t="shared" si="16"/>
        <v>19844</v>
      </c>
      <c r="AR44" s="302">
        <f t="shared" si="16"/>
        <v>13906</v>
      </c>
      <c r="AS44" s="302">
        <f t="shared" si="16"/>
        <v>24519</v>
      </c>
      <c r="AT44" s="302">
        <f t="shared" si="16"/>
        <v>76578</v>
      </c>
      <c r="AU44" s="302">
        <f t="shared" si="16"/>
        <v>17059</v>
      </c>
      <c r="AV44" s="302">
        <f t="shared" si="16"/>
        <v>42784</v>
      </c>
      <c r="AW44" s="302">
        <f t="shared" si="16"/>
        <v>28854</v>
      </c>
      <c r="AX44" s="302">
        <f t="shared" si="16"/>
        <v>58665</v>
      </c>
      <c r="AY44" s="302">
        <f t="shared" si="16"/>
        <v>16122</v>
      </c>
      <c r="AZ44" s="302">
        <f t="shared" si="16"/>
        <v>4786</v>
      </c>
      <c r="BA44" s="302">
        <f t="shared" si="16"/>
        <v>6230</v>
      </c>
      <c r="BB44" s="302">
        <f t="shared" si="16"/>
        <v>51617</v>
      </c>
      <c r="BC44" s="302">
        <f t="shared" si="16"/>
        <v>2731</v>
      </c>
      <c r="BD44" s="302">
        <f t="shared" si="16"/>
        <v>9418</v>
      </c>
      <c r="BE44" s="302">
        <f t="shared" si="16"/>
        <v>34519</v>
      </c>
      <c r="BF44" s="302">
        <f t="shared" si="16"/>
        <v>4808</v>
      </c>
      <c r="BG44" s="195">
        <f t="shared" si="16"/>
        <v>2130</v>
      </c>
      <c r="BH44" s="254">
        <f t="shared" si="16"/>
        <v>2010686</v>
      </c>
      <c r="BI44" s="342"/>
      <c r="BJ44" s="246" t="s">
        <v>109</v>
      </c>
    </row>
    <row r="45" spans="1:62" s="13" customFormat="1" ht="12.75">
      <c r="A45" s="342"/>
      <c r="B45" s="240" t="s">
        <v>125</v>
      </c>
      <c r="C45" s="197">
        <f>C44/C17*100</f>
        <v>113.16324381253291</v>
      </c>
      <c r="D45" s="221">
        <v>108.1</v>
      </c>
      <c r="E45" s="303">
        <f aca="true" t="shared" si="17" ref="E45:AX45">E44/E17*100</f>
        <v>108.68819374369323</v>
      </c>
      <c r="F45" s="303">
        <f t="shared" si="17"/>
        <v>112.83051582141309</v>
      </c>
      <c r="G45" s="303">
        <f t="shared" si="17"/>
        <v>110.61150336512655</v>
      </c>
      <c r="H45" s="198">
        <f t="shared" si="17"/>
        <v>120.49433573635426</v>
      </c>
      <c r="I45" s="199">
        <f t="shared" si="17"/>
        <v>102.45125348189414</v>
      </c>
      <c r="J45" s="198">
        <f t="shared" si="17"/>
        <v>92.98504644016002</v>
      </c>
      <c r="K45" s="199">
        <f t="shared" si="17"/>
        <v>124.49071165754286</v>
      </c>
      <c r="L45" s="303">
        <f t="shared" si="17"/>
        <v>152.16914986853638</v>
      </c>
      <c r="M45" s="303">
        <f t="shared" si="17"/>
        <v>115.7239819004525</v>
      </c>
      <c r="N45" s="303">
        <f t="shared" si="17"/>
        <v>94.19996092605255</v>
      </c>
      <c r="O45" s="303">
        <f t="shared" si="17"/>
        <v>150.77071290944124</v>
      </c>
      <c r="P45" s="303">
        <f t="shared" si="17"/>
        <v>127.58007117437722</v>
      </c>
      <c r="Q45" s="303">
        <f t="shared" si="17"/>
        <v>88.42463633549984</v>
      </c>
      <c r="R45" s="303">
        <f t="shared" si="17"/>
        <v>123.14709236031926</v>
      </c>
      <c r="S45" s="303">
        <f t="shared" si="17"/>
        <v>196.9387755102041</v>
      </c>
      <c r="T45" s="303">
        <f t="shared" si="17"/>
        <v>101.84146972572019</v>
      </c>
      <c r="U45" s="199">
        <f t="shared" si="17"/>
        <v>126.38888888888889</v>
      </c>
      <c r="V45" s="303">
        <f t="shared" si="17"/>
        <v>114.87079109868344</v>
      </c>
      <c r="W45" s="303">
        <f t="shared" si="17"/>
        <v>99.71005463433336</v>
      </c>
      <c r="X45" s="303">
        <f t="shared" si="17"/>
        <v>106.9306371441482</v>
      </c>
      <c r="Y45" s="303">
        <f t="shared" si="17"/>
        <v>98.3002483303256</v>
      </c>
      <c r="Z45" s="303">
        <f t="shared" si="17"/>
        <v>112.15368829095884</v>
      </c>
      <c r="AA45" s="303">
        <f t="shared" si="17"/>
        <v>107.90985417587274</v>
      </c>
      <c r="AB45" s="303">
        <f t="shared" si="17"/>
        <v>99.13360420650096</v>
      </c>
      <c r="AC45" s="303">
        <f t="shared" si="17"/>
        <v>67.6034503663416</v>
      </c>
      <c r="AD45" s="303">
        <f t="shared" si="17"/>
        <v>107.32999705622608</v>
      </c>
      <c r="AE45" s="303">
        <f t="shared" si="17"/>
        <v>102.69565075585851</v>
      </c>
      <c r="AF45" s="303">
        <f t="shared" si="17"/>
        <v>86.07472100921882</v>
      </c>
      <c r="AG45" s="303">
        <f t="shared" si="17"/>
        <v>115.9838874653338</v>
      </c>
      <c r="AH45" s="303">
        <f t="shared" si="17"/>
        <v>124.14050822122572</v>
      </c>
      <c r="AI45" s="303">
        <f t="shared" si="17"/>
        <v>106.39621835274009</v>
      </c>
      <c r="AJ45" s="303">
        <f t="shared" si="17"/>
        <v>118.38039424613744</v>
      </c>
      <c r="AK45" s="303">
        <f t="shared" si="17"/>
        <v>107.3347055575079</v>
      </c>
      <c r="AL45" s="303">
        <f t="shared" si="17"/>
        <v>133.99250530497991</v>
      </c>
      <c r="AM45" s="303">
        <f t="shared" si="17"/>
        <v>79.1532420459122</v>
      </c>
      <c r="AN45" s="303">
        <f t="shared" si="17"/>
        <v>90.94870517928287</v>
      </c>
      <c r="AO45" s="303">
        <f t="shared" si="17"/>
        <v>110.29594254127026</v>
      </c>
      <c r="AP45" s="303">
        <f t="shared" si="17"/>
        <v>116.66818057952584</v>
      </c>
      <c r="AQ45" s="303">
        <f t="shared" si="17"/>
        <v>86.52278177458034</v>
      </c>
      <c r="AR45" s="303">
        <f t="shared" si="17"/>
        <v>107.1588194497958</v>
      </c>
      <c r="AS45" s="303">
        <f t="shared" si="17"/>
        <v>107.6622464213577</v>
      </c>
      <c r="AT45" s="303">
        <f t="shared" si="17"/>
        <v>133.39255852842808</v>
      </c>
      <c r="AU45" s="303">
        <f t="shared" si="17"/>
        <v>139.8966704936854</v>
      </c>
      <c r="AV45" s="303">
        <f t="shared" si="17"/>
        <v>129.77826311159643</v>
      </c>
      <c r="AW45" s="303">
        <f t="shared" si="17"/>
        <v>96.64712778429075</v>
      </c>
      <c r="AX45" s="303">
        <f t="shared" si="17"/>
        <v>129.23514120808917</v>
      </c>
      <c r="AY45" s="303"/>
      <c r="AZ45" s="303"/>
      <c r="BA45" s="303"/>
      <c r="BB45" s="303">
        <f aca="true" t="shared" si="18" ref="BB45:BH45">BB44/BB17*100</f>
        <v>99.8954926361015</v>
      </c>
      <c r="BC45" s="303">
        <f t="shared" si="18"/>
        <v>116.01529311809686</v>
      </c>
      <c r="BD45" s="303">
        <f t="shared" si="18"/>
        <v>101.5855894725488</v>
      </c>
      <c r="BE45" s="303">
        <f t="shared" si="18"/>
        <v>98.1099363346976</v>
      </c>
      <c r="BF45" s="303">
        <f t="shared" si="18"/>
        <v>102.97708288712786</v>
      </c>
      <c r="BG45" s="198">
        <f t="shared" si="18"/>
        <v>103.90243902439025</v>
      </c>
      <c r="BH45" s="327">
        <f t="shared" si="18"/>
        <v>108.66534763479498</v>
      </c>
      <c r="BI45" s="342"/>
      <c r="BJ45" s="240" t="s">
        <v>125</v>
      </c>
    </row>
    <row r="46" spans="1:62" s="13" customFormat="1" ht="13.5" thickBot="1">
      <c r="A46" s="342"/>
      <c r="B46" s="241" t="s">
        <v>126</v>
      </c>
      <c r="C46" s="197">
        <f>C44-C17</f>
        <v>24997</v>
      </c>
      <c r="D46" s="221">
        <v>135000</v>
      </c>
      <c r="E46" s="303">
        <f>E44-E17</f>
        <v>1722</v>
      </c>
      <c r="F46" s="303">
        <f aca="true" t="shared" si="19" ref="F46:BH46">F44-F17</f>
        <v>888</v>
      </c>
      <c r="G46" s="303">
        <f t="shared" si="19"/>
        <v>2570</v>
      </c>
      <c r="H46" s="198">
        <f t="shared" si="19"/>
        <v>597</v>
      </c>
      <c r="I46" s="199">
        <f t="shared" si="19"/>
        <v>396</v>
      </c>
      <c r="J46" s="198">
        <f t="shared" si="19"/>
        <v>-4086</v>
      </c>
      <c r="K46" s="199">
        <f t="shared" si="19"/>
        <v>2729</v>
      </c>
      <c r="L46" s="303">
        <f t="shared" si="19"/>
        <v>4762</v>
      </c>
      <c r="M46" s="303">
        <f t="shared" si="19"/>
        <v>139</v>
      </c>
      <c r="N46" s="303">
        <f t="shared" si="19"/>
        <v>-4750</v>
      </c>
      <c r="O46" s="303">
        <f t="shared" si="19"/>
        <v>527</v>
      </c>
      <c r="P46" s="303">
        <f t="shared" si="19"/>
        <v>1240</v>
      </c>
      <c r="Q46" s="303">
        <f t="shared" si="19"/>
        <v>-374</v>
      </c>
      <c r="R46" s="303">
        <f t="shared" si="19"/>
        <v>203</v>
      </c>
      <c r="S46" s="303">
        <f t="shared" si="19"/>
        <v>95</v>
      </c>
      <c r="T46" s="303">
        <f t="shared" si="19"/>
        <v>427</v>
      </c>
      <c r="U46" s="199">
        <f t="shared" si="19"/>
        <v>285</v>
      </c>
      <c r="V46" s="303">
        <f t="shared" si="19"/>
        <v>31909</v>
      </c>
      <c r="W46" s="303">
        <f t="shared" si="19"/>
        <v>-121</v>
      </c>
      <c r="X46" s="303">
        <f t="shared" si="19"/>
        <v>1227</v>
      </c>
      <c r="Y46" s="303">
        <f t="shared" si="19"/>
        <v>-1102</v>
      </c>
      <c r="Z46" s="303">
        <f t="shared" si="19"/>
        <v>1066</v>
      </c>
      <c r="AA46" s="303">
        <f t="shared" si="19"/>
        <v>2506</v>
      </c>
      <c r="AB46" s="303">
        <f t="shared" si="19"/>
        <v>-145</v>
      </c>
      <c r="AC46" s="303">
        <f t="shared" si="19"/>
        <v>-37407</v>
      </c>
      <c r="AD46" s="303">
        <f t="shared" si="19"/>
        <v>498</v>
      </c>
      <c r="AE46" s="303">
        <f t="shared" si="19"/>
        <v>1653</v>
      </c>
      <c r="AF46" s="303">
        <f t="shared" si="19"/>
        <v>-574</v>
      </c>
      <c r="AG46" s="303">
        <f t="shared" si="19"/>
        <v>15158</v>
      </c>
      <c r="AH46" s="303">
        <f t="shared" si="19"/>
        <v>1938</v>
      </c>
      <c r="AI46" s="303">
        <f t="shared" si="19"/>
        <v>4790</v>
      </c>
      <c r="AJ46" s="303">
        <f t="shared" si="19"/>
        <v>5175</v>
      </c>
      <c r="AK46" s="303">
        <f t="shared" si="19"/>
        <v>1461</v>
      </c>
      <c r="AL46" s="303">
        <f t="shared" si="19"/>
        <v>7529</v>
      </c>
      <c r="AM46" s="303">
        <f t="shared" si="19"/>
        <v>-4141</v>
      </c>
      <c r="AN46" s="303">
        <f t="shared" si="19"/>
        <v>-2908</v>
      </c>
      <c r="AO46" s="303">
        <f t="shared" si="19"/>
        <v>2738</v>
      </c>
      <c r="AP46" s="303">
        <f t="shared" si="19"/>
        <v>23855</v>
      </c>
      <c r="AQ46" s="303">
        <f t="shared" si="19"/>
        <v>-3091</v>
      </c>
      <c r="AR46" s="303">
        <f t="shared" si="19"/>
        <v>929</v>
      </c>
      <c r="AS46" s="303">
        <f t="shared" si="19"/>
        <v>1745</v>
      </c>
      <c r="AT46" s="303">
        <f t="shared" si="19"/>
        <v>19170</v>
      </c>
      <c r="AU46" s="303">
        <f t="shared" si="19"/>
        <v>4865</v>
      </c>
      <c r="AV46" s="303">
        <f t="shared" si="19"/>
        <v>9817</v>
      </c>
      <c r="AW46" s="303">
        <f t="shared" si="19"/>
        <v>-1001</v>
      </c>
      <c r="AX46" s="303">
        <f t="shared" si="19"/>
        <v>13271</v>
      </c>
      <c r="AY46" s="303">
        <f t="shared" si="19"/>
        <v>16122</v>
      </c>
      <c r="AZ46" s="303">
        <f t="shared" si="19"/>
        <v>4786</v>
      </c>
      <c r="BA46" s="303">
        <f t="shared" si="19"/>
        <v>6230</v>
      </c>
      <c r="BB46" s="303">
        <f t="shared" si="19"/>
        <v>-54</v>
      </c>
      <c r="BC46" s="303">
        <f t="shared" si="19"/>
        <v>377</v>
      </c>
      <c r="BD46" s="303">
        <f t="shared" si="19"/>
        <v>147</v>
      </c>
      <c r="BE46" s="303">
        <f t="shared" si="19"/>
        <v>-665</v>
      </c>
      <c r="BF46" s="303">
        <f t="shared" si="19"/>
        <v>139</v>
      </c>
      <c r="BG46" s="198">
        <f t="shared" si="19"/>
        <v>80</v>
      </c>
      <c r="BH46" s="328">
        <f t="shared" si="19"/>
        <v>160339</v>
      </c>
      <c r="BI46" s="342"/>
      <c r="BJ46" s="241" t="s">
        <v>126</v>
      </c>
    </row>
    <row r="47" spans="1:62" s="13" customFormat="1" ht="12.75">
      <c r="A47" s="342"/>
      <c r="B47" s="236" t="s">
        <v>110</v>
      </c>
      <c r="C47" s="200">
        <f>C44+C38</f>
        <v>633229</v>
      </c>
      <c r="D47" s="316">
        <f aca="true" t="shared" si="20" ref="D47:BH47">D44+D38</f>
        <v>4294392</v>
      </c>
      <c r="E47" s="304">
        <f t="shared" si="20"/>
        <v>55621</v>
      </c>
      <c r="F47" s="304">
        <f t="shared" si="20"/>
        <v>18374</v>
      </c>
      <c r="G47" s="304">
        <f t="shared" si="20"/>
        <v>55539</v>
      </c>
      <c r="H47" s="201">
        <f t="shared" si="20"/>
        <v>6725</v>
      </c>
      <c r="I47" s="202">
        <f t="shared" si="20"/>
        <v>43091</v>
      </c>
      <c r="J47" s="201">
        <f t="shared" si="20"/>
        <v>157037</v>
      </c>
      <c r="K47" s="202">
        <f t="shared" si="20"/>
        <v>28604</v>
      </c>
      <c r="L47" s="304">
        <f t="shared" si="20"/>
        <v>35110</v>
      </c>
      <c r="M47" s="304">
        <f t="shared" si="20"/>
        <v>2706</v>
      </c>
      <c r="N47" s="304">
        <f t="shared" si="20"/>
        <v>228570</v>
      </c>
      <c r="O47" s="304">
        <f t="shared" si="20"/>
        <v>2850</v>
      </c>
      <c r="P47" s="304">
        <f t="shared" si="20"/>
        <v>14016</v>
      </c>
      <c r="Q47" s="304">
        <f t="shared" si="20"/>
        <v>8740</v>
      </c>
      <c r="R47" s="304">
        <f t="shared" si="20"/>
        <v>2492</v>
      </c>
      <c r="S47" s="304">
        <f t="shared" si="20"/>
        <v>525</v>
      </c>
      <c r="T47" s="304">
        <f t="shared" si="20"/>
        <v>60927</v>
      </c>
      <c r="U47" s="202">
        <f t="shared" si="20"/>
        <v>2236</v>
      </c>
      <c r="V47" s="304">
        <f t="shared" si="20"/>
        <v>608626</v>
      </c>
      <c r="W47" s="304">
        <f t="shared" si="20"/>
        <v>91420</v>
      </c>
      <c r="X47" s="304">
        <f t="shared" si="20"/>
        <v>43731</v>
      </c>
      <c r="Y47" s="304">
        <f t="shared" si="20"/>
        <v>150079</v>
      </c>
      <c r="Z47" s="304">
        <f t="shared" si="20"/>
        <v>21630</v>
      </c>
      <c r="AA47" s="304">
        <f t="shared" si="20"/>
        <v>97916</v>
      </c>
      <c r="AB47" s="304">
        <f t="shared" si="20"/>
        <v>37270</v>
      </c>
      <c r="AC47" s="304">
        <f t="shared" si="20"/>
        <v>224631</v>
      </c>
      <c r="AD47" s="304">
        <f t="shared" si="20"/>
        <v>23800</v>
      </c>
      <c r="AE47" s="304">
        <f t="shared" si="20"/>
        <v>168177</v>
      </c>
      <c r="AF47" s="304">
        <f t="shared" si="20"/>
        <v>13416</v>
      </c>
      <c r="AG47" s="304">
        <f t="shared" si="20"/>
        <v>279220</v>
      </c>
      <c r="AH47" s="304">
        <f t="shared" si="20"/>
        <v>25854</v>
      </c>
      <c r="AI47" s="304">
        <f t="shared" si="20"/>
        <v>144470</v>
      </c>
      <c r="AJ47" s="304">
        <f t="shared" si="20"/>
        <v>79123</v>
      </c>
      <c r="AK47" s="304">
        <f t="shared" si="20"/>
        <v>57038</v>
      </c>
      <c r="AL47" s="304">
        <f t="shared" si="20"/>
        <v>63362</v>
      </c>
      <c r="AM47" s="304">
        <f t="shared" si="20"/>
        <v>45783</v>
      </c>
      <c r="AN47" s="304">
        <f t="shared" si="20"/>
        <v>79231</v>
      </c>
      <c r="AO47" s="304">
        <f t="shared" si="20"/>
        <v>58097</v>
      </c>
      <c r="AP47" s="304">
        <f t="shared" si="20"/>
        <v>349672</v>
      </c>
      <c r="AQ47" s="304">
        <f t="shared" si="20"/>
        <v>45988</v>
      </c>
      <c r="AR47" s="304">
        <f t="shared" si="20"/>
        <v>29004</v>
      </c>
      <c r="AS47" s="304">
        <f t="shared" si="20"/>
        <v>55559</v>
      </c>
      <c r="AT47" s="304">
        <f t="shared" si="20"/>
        <v>154666</v>
      </c>
      <c r="AU47" s="304">
        <f t="shared" si="20"/>
        <v>39699</v>
      </c>
      <c r="AV47" s="304">
        <f t="shared" si="20"/>
        <v>89941</v>
      </c>
      <c r="AW47" s="304">
        <f t="shared" si="20"/>
        <v>69754</v>
      </c>
      <c r="AX47" s="304">
        <f t="shared" si="20"/>
        <v>142207</v>
      </c>
      <c r="AY47" s="304">
        <f t="shared" si="20"/>
        <v>37024</v>
      </c>
      <c r="AZ47" s="304">
        <f t="shared" si="20"/>
        <v>8561</v>
      </c>
      <c r="BA47" s="304">
        <f t="shared" si="20"/>
        <v>10062</v>
      </c>
      <c r="BB47" s="304">
        <f t="shared" si="20"/>
        <v>118741</v>
      </c>
      <c r="BC47" s="304">
        <f t="shared" si="20"/>
        <v>6916</v>
      </c>
      <c r="BD47" s="304">
        <f t="shared" si="20"/>
        <v>22672</v>
      </c>
      <c r="BE47" s="304">
        <f t="shared" si="20"/>
        <v>64757</v>
      </c>
      <c r="BF47" s="304">
        <f t="shared" si="20"/>
        <v>8728</v>
      </c>
      <c r="BG47" s="200">
        <f t="shared" si="20"/>
        <v>4404</v>
      </c>
      <c r="BH47" s="200">
        <f t="shared" si="20"/>
        <v>4927621</v>
      </c>
      <c r="BI47" s="342"/>
      <c r="BJ47" s="236" t="s">
        <v>110</v>
      </c>
    </row>
    <row r="48" spans="1:62" s="13" customFormat="1" ht="12.75">
      <c r="A48" s="342"/>
      <c r="B48" s="165" t="s">
        <v>125</v>
      </c>
      <c r="C48" s="203">
        <f>C47/C18*100</f>
        <v>113.78205588937125</v>
      </c>
      <c r="D48" s="317">
        <v>107</v>
      </c>
      <c r="E48" s="305">
        <f aca="true" t="shared" si="21" ref="E48:BH48">E47/E18*100</f>
        <v>109.3781955478644</v>
      </c>
      <c r="F48" s="305">
        <f t="shared" si="21"/>
        <v>112.627191369376</v>
      </c>
      <c r="G48" s="305">
        <f t="shared" si="21"/>
        <v>101.34299217196138</v>
      </c>
      <c r="H48" s="204">
        <f t="shared" si="21"/>
        <v>112.70320093849506</v>
      </c>
      <c r="I48" s="205">
        <f t="shared" si="21"/>
        <v>105.83308772963946</v>
      </c>
      <c r="J48" s="204">
        <f t="shared" si="21"/>
        <v>95.17163220285569</v>
      </c>
      <c r="K48" s="205">
        <f t="shared" si="21"/>
        <v>114.25604154184141</v>
      </c>
      <c r="L48" s="305">
        <f t="shared" si="21"/>
        <v>144.23037423489296</v>
      </c>
      <c r="M48" s="305">
        <f t="shared" si="21"/>
        <v>121.6179775280899</v>
      </c>
      <c r="N48" s="305">
        <f t="shared" si="21"/>
        <v>97.38691026531403</v>
      </c>
      <c r="O48" s="305">
        <f t="shared" si="21"/>
        <v>131.51822796492846</v>
      </c>
      <c r="P48" s="305">
        <f t="shared" si="21"/>
        <v>140.01998001998</v>
      </c>
      <c r="Q48" s="305">
        <f t="shared" si="21"/>
        <v>129.9628252788104</v>
      </c>
      <c r="R48" s="305">
        <f t="shared" si="21"/>
        <v>112.00000000000001</v>
      </c>
      <c r="S48" s="305">
        <f t="shared" si="21"/>
        <v>132.91139240506328</v>
      </c>
      <c r="T48" s="305">
        <f t="shared" si="21"/>
        <v>103.46777617389829</v>
      </c>
      <c r="U48" s="205">
        <f t="shared" si="21"/>
        <v>98.50220264317181</v>
      </c>
      <c r="V48" s="305">
        <f t="shared" si="21"/>
        <v>114.67130909248489</v>
      </c>
      <c r="W48" s="305">
        <f t="shared" si="21"/>
        <v>101.45152698863636</v>
      </c>
      <c r="X48" s="305">
        <f t="shared" si="21"/>
        <v>103.109968876733</v>
      </c>
      <c r="Y48" s="305">
        <f t="shared" si="21"/>
        <v>102.4325154421049</v>
      </c>
      <c r="Z48" s="305">
        <f t="shared" si="21"/>
        <v>113.40638599066743</v>
      </c>
      <c r="AA48" s="305">
        <f t="shared" si="21"/>
        <v>113.73942942105752</v>
      </c>
      <c r="AB48" s="305">
        <f t="shared" si="21"/>
        <v>102.01456177806973</v>
      </c>
      <c r="AC48" s="305">
        <f t="shared" si="21"/>
        <v>61.23956194947206</v>
      </c>
      <c r="AD48" s="305">
        <f t="shared" si="21"/>
        <v>119.00595029751489</v>
      </c>
      <c r="AE48" s="305">
        <f t="shared" si="21"/>
        <v>109.46671613520533</v>
      </c>
      <c r="AF48" s="305">
        <f t="shared" si="21"/>
        <v>102.2794846382557</v>
      </c>
      <c r="AG48" s="305">
        <f t="shared" si="21"/>
        <v>113.93200476586856</v>
      </c>
      <c r="AH48" s="305">
        <f t="shared" si="21"/>
        <v>126.22174486159254</v>
      </c>
      <c r="AI48" s="305">
        <f t="shared" si="21"/>
        <v>104.49229344925104</v>
      </c>
      <c r="AJ48" s="305">
        <f t="shared" si="21"/>
        <v>117.4890489271661</v>
      </c>
      <c r="AK48" s="305">
        <f t="shared" si="21"/>
        <v>113.1818632800873</v>
      </c>
      <c r="AL48" s="305">
        <f t="shared" si="21"/>
        <v>135.19534000469412</v>
      </c>
      <c r="AM48" s="305">
        <f t="shared" si="21"/>
        <v>79.89076378103897</v>
      </c>
      <c r="AN48" s="305">
        <f t="shared" si="21"/>
        <v>97.91154335710137</v>
      </c>
      <c r="AO48" s="305">
        <f t="shared" si="21"/>
        <v>110.64198518349235</v>
      </c>
      <c r="AP48" s="305">
        <f t="shared" si="21"/>
        <v>116.2898666400612</v>
      </c>
      <c r="AQ48" s="305">
        <f t="shared" si="21"/>
        <v>94.26281591407547</v>
      </c>
      <c r="AR48" s="305">
        <f t="shared" si="21"/>
        <v>114.32851117505618</v>
      </c>
      <c r="AS48" s="305">
        <f t="shared" si="21"/>
        <v>109.20258663050102</v>
      </c>
      <c r="AT48" s="305">
        <f t="shared" si="21"/>
        <v>134.13176768508964</v>
      </c>
      <c r="AU48" s="305">
        <f t="shared" si="21"/>
        <v>155.35336933552477</v>
      </c>
      <c r="AV48" s="305">
        <f t="shared" si="21"/>
        <v>126.21172574443602</v>
      </c>
      <c r="AW48" s="305">
        <f t="shared" si="21"/>
        <v>96.75021152059031</v>
      </c>
      <c r="AX48" s="305">
        <f t="shared" si="21"/>
        <v>150.47245177605893</v>
      </c>
      <c r="AY48" s="305"/>
      <c r="AZ48" s="305"/>
      <c r="BA48" s="305"/>
      <c r="BB48" s="305">
        <f t="shared" si="21"/>
        <v>96.85315540909795</v>
      </c>
      <c r="BC48" s="305">
        <f t="shared" si="21"/>
        <v>122.537207654146</v>
      </c>
      <c r="BD48" s="305">
        <f t="shared" si="21"/>
        <v>103.8665933663185</v>
      </c>
      <c r="BE48" s="305">
        <f t="shared" si="21"/>
        <v>99.39219989869999</v>
      </c>
      <c r="BF48" s="305">
        <f t="shared" si="21"/>
        <v>104.90384615384616</v>
      </c>
      <c r="BG48" s="203">
        <f t="shared" si="21"/>
        <v>101.70900692840648</v>
      </c>
      <c r="BH48" s="203">
        <f t="shared" si="21"/>
        <v>108.16381317303019</v>
      </c>
      <c r="BI48" s="342"/>
      <c r="BJ48" s="165" t="s">
        <v>125</v>
      </c>
    </row>
    <row r="49" spans="1:62" s="13" customFormat="1" ht="13.5" thickBot="1">
      <c r="A49" s="342"/>
      <c r="B49" s="234" t="s">
        <v>126</v>
      </c>
      <c r="C49" s="206">
        <f>C47-C18</f>
        <v>76701</v>
      </c>
      <c r="D49" s="318">
        <v>279039</v>
      </c>
      <c r="E49" s="306">
        <f aca="true" t="shared" si="22" ref="E49:BH49">E47-E18</f>
        <v>4769</v>
      </c>
      <c r="F49" s="306">
        <f t="shared" si="22"/>
        <v>2060</v>
      </c>
      <c r="G49" s="306">
        <f t="shared" si="22"/>
        <v>736</v>
      </c>
      <c r="H49" s="207">
        <f t="shared" si="22"/>
        <v>758</v>
      </c>
      <c r="I49" s="208">
        <f t="shared" si="22"/>
        <v>2375</v>
      </c>
      <c r="J49" s="207">
        <f t="shared" si="22"/>
        <v>-7967</v>
      </c>
      <c r="K49" s="208">
        <f t="shared" si="22"/>
        <v>3569</v>
      </c>
      <c r="L49" s="306">
        <f t="shared" si="22"/>
        <v>10767</v>
      </c>
      <c r="M49" s="306">
        <f t="shared" si="22"/>
        <v>481</v>
      </c>
      <c r="N49" s="306">
        <f t="shared" si="22"/>
        <v>-6133</v>
      </c>
      <c r="O49" s="306">
        <f t="shared" si="22"/>
        <v>683</v>
      </c>
      <c r="P49" s="306">
        <f t="shared" si="22"/>
        <v>4006</v>
      </c>
      <c r="Q49" s="306">
        <f t="shared" si="22"/>
        <v>2015</v>
      </c>
      <c r="R49" s="306">
        <f t="shared" si="22"/>
        <v>267</v>
      </c>
      <c r="S49" s="306">
        <f t="shared" si="22"/>
        <v>130</v>
      </c>
      <c r="T49" s="306">
        <f t="shared" si="22"/>
        <v>2042</v>
      </c>
      <c r="U49" s="208">
        <f t="shared" si="22"/>
        <v>-34</v>
      </c>
      <c r="V49" s="306">
        <f t="shared" si="22"/>
        <v>77869</v>
      </c>
      <c r="W49" s="306">
        <f t="shared" si="22"/>
        <v>1308</v>
      </c>
      <c r="X49" s="306">
        <f t="shared" si="22"/>
        <v>1319</v>
      </c>
      <c r="Y49" s="306">
        <f t="shared" si="22"/>
        <v>3564</v>
      </c>
      <c r="Z49" s="306">
        <f t="shared" si="22"/>
        <v>2557</v>
      </c>
      <c r="AA49" s="306">
        <f t="shared" si="22"/>
        <v>11828</v>
      </c>
      <c r="AB49" s="306">
        <f t="shared" si="22"/>
        <v>736</v>
      </c>
      <c r="AC49" s="306">
        <f t="shared" si="22"/>
        <v>-142176</v>
      </c>
      <c r="AD49" s="306">
        <f t="shared" si="22"/>
        <v>3801</v>
      </c>
      <c r="AE49" s="306">
        <f t="shared" si="22"/>
        <v>14544</v>
      </c>
      <c r="AF49" s="306">
        <f t="shared" si="22"/>
        <v>299</v>
      </c>
      <c r="AG49" s="306">
        <f t="shared" si="22"/>
        <v>34144</v>
      </c>
      <c r="AH49" s="306">
        <f t="shared" si="22"/>
        <v>5371</v>
      </c>
      <c r="AI49" s="306">
        <f t="shared" si="22"/>
        <v>6211</v>
      </c>
      <c r="AJ49" s="306">
        <f t="shared" si="22"/>
        <v>11778</v>
      </c>
      <c r="AK49" s="306">
        <f t="shared" si="22"/>
        <v>6643</v>
      </c>
      <c r="AL49" s="306">
        <f t="shared" si="22"/>
        <v>16495</v>
      </c>
      <c r="AM49" s="306">
        <f t="shared" si="22"/>
        <v>-11524</v>
      </c>
      <c r="AN49" s="306">
        <f t="shared" si="22"/>
        <v>-1690</v>
      </c>
      <c r="AO49" s="306">
        <f t="shared" si="22"/>
        <v>5588</v>
      </c>
      <c r="AP49" s="306">
        <f t="shared" si="22"/>
        <v>48982</v>
      </c>
      <c r="AQ49" s="306">
        <f t="shared" si="22"/>
        <v>-2799</v>
      </c>
      <c r="AR49" s="306">
        <f t="shared" si="22"/>
        <v>3635</v>
      </c>
      <c r="AS49" s="306">
        <f t="shared" si="22"/>
        <v>4682</v>
      </c>
      <c r="AT49" s="306">
        <f t="shared" si="22"/>
        <v>39357</v>
      </c>
      <c r="AU49" s="306">
        <f t="shared" si="22"/>
        <v>14145</v>
      </c>
      <c r="AV49" s="306">
        <f t="shared" si="22"/>
        <v>18679</v>
      </c>
      <c r="AW49" s="306">
        <f t="shared" si="22"/>
        <v>-2343</v>
      </c>
      <c r="AX49" s="306">
        <f t="shared" si="22"/>
        <v>47700</v>
      </c>
      <c r="AY49" s="306">
        <f t="shared" si="22"/>
        <v>37024</v>
      </c>
      <c r="AZ49" s="306">
        <f t="shared" si="22"/>
        <v>8561</v>
      </c>
      <c r="BA49" s="306">
        <f t="shared" si="22"/>
        <v>10062</v>
      </c>
      <c r="BB49" s="306">
        <f t="shared" si="22"/>
        <v>-3858</v>
      </c>
      <c r="BC49" s="306">
        <f t="shared" si="22"/>
        <v>1272</v>
      </c>
      <c r="BD49" s="306">
        <f t="shared" si="22"/>
        <v>844</v>
      </c>
      <c r="BE49" s="306">
        <f t="shared" si="22"/>
        <v>-396</v>
      </c>
      <c r="BF49" s="306">
        <f t="shared" si="22"/>
        <v>408</v>
      </c>
      <c r="BG49" s="206">
        <f t="shared" si="22"/>
        <v>74</v>
      </c>
      <c r="BH49" s="206">
        <f t="shared" si="22"/>
        <v>371919</v>
      </c>
      <c r="BI49" s="342"/>
      <c r="BJ49" s="234" t="s">
        <v>126</v>
      </c>
    </row>
    <row r="50" spans="1:62" s="13" customFormat="1" ht="12.75">
      <c r="A50" s="342"/>
      <c r="B50" s="244">
        <v>10</v>
      </c>
      <c r="C50" s="209">
        <v>84006</v>
      </c>
      <c r="D50" s="187">
        <f>BH50-C50</f>
        <v>524598</v>
      </c>
      <c r="E50" s="188">
        <v>5581</v>
      </c>
      <c r="F50" s="189">
        <v>1716</v>
      </c>
      <c r="G50" s="189">
        <v>5710</v>
      </c>
      <c r="H50" s="189">
        <v>631</v>
      </c>
      <c r="I50" s="189">
        <v>4355</v>
      </c>
      <c r="J50" s="190">
        <v>18868</v>
      </c>
      <c r="K50" s="189">
        <v>3237</v>
      </c>
      <c r="L50" s="189">
        <v>4304</v>
      </c>
      <c r="M50" s="189">
        <v>511</v>
      </c>
      <c r="N50" s="190">
        <v>20561</v>
      </c>
      <c r="O50" s="189">
        <v>447</v>
      </c>
      <c r="P50" s="189">
        <v>1816</v>
      </c>
      <c r="Q50" s="189">
        <v>1134</v>
      </c>
      <c r="R50" s="189">
        <v>188</v>
      </c>
      <c r="S50" s="189">
        <v>75</v>
      </c>
      <c r="T50" s="189">
        <v>13154</v>
      </c>
      <c r="U50" s="189">
        <v>224</v>
      </c>
      <c r="V50" s="189">
        <v>83381</v>
      </c>
      <c r="W50" s="190">
        <v>10488</v>
      </c>
      <c r="X50" s="191">
        <v>6442</v>
      </c>
      <c r="Y50" s="189">
        <v>17691</v>
      </c>
      <c r="Z50" s="190">
        <v>2326</v>
      </c>
      <c r="AA50" s="189">
        <v>13869</v>
      </c>
      <c r="AB50" s="191">
        <v>4456</v>
      </c>
      <c r="AC50" s="189">
        <v>20640</v>
      </c>
      <c r="AD50" s="190">
        <v>3181</v>
      </c>
      <c r="AE50" s="189">
        <v>21535</v>
      </c>
      <c r="AF50" s="190">
        <v>2046</v>
      </c>
      <c r="AG50" s="12">
        <v>31555</v>
      </c>
      <c r="AH50" s="192">
        <v>6429</v>
      </c>
      <c r="AI50" s="193">
        <v>15587</v>
      </c>
      <c r="AJ50" s="188">
        <v>8605</v>
      </c>
      <c r="AK50" s="12">
        <v>6084</v>
      </c>
      <c r="AL50" s="188">
        <v>5668</v>
      </c>
      <c r="AM50" s="12">
        <v>6588</v>
      </c>
      <c r="AN50" s="12">
        <v>9311</v>
      </c>
      <c r="AO50" s="188">
        <v>7994</v>
      </c>
      <c r="AP50" s="193">
        <v>47409</v>
      </c>
      <c r="AQ50" s="188">
        <v>5869</v>
      </c>
      <c r="AR50" s="12">
        <v>2956</v>
      </c>
      <c r="AS50" s="188">
        <v>8174</v>
      </c>
      <c r="AT50" s="193">
        <v>20643</v>
      </c>
      <c r="AU50" s="188">
        <v>4927</v>
      </c>
      <c r="AV50" s="12">
        <v>10789</v>
      </c>
      <c r="AW50" s="188">
        <v>9280</v>
      </c>
      <c r="AX50" s="12">
        <v>16100</v>
      </c>
      <c r="AY50" s="270">
        <v>4979</v>
      </c>
      <c r="AZ50" s="271">
        <v>711</v>
      </c>
      <c r="BA50" s="270">
        <v>1485</v>
      </c>
      <c r="BB50" s="188">
        <v>14148</v>
      </c>
      <c r="BC50" s="189">
        <v>615</v>
      </c>
      <c r="BD50" s="12">
        <v>2383</v>
      </c>
      <c r="BE50" s="189">
        <v>6309</v>
      </c>
      <c r="BF50" s="12">
        <v>980</v>
      </c>
      <c r="BG50" s="189">
        <v>453</v>
      </c>
      <c r="BH50" s="261">
        <v>608604</v>
      </c>
      <c r="BI50" s="342"/>
      <c r="BJ50" s="244">
        <v>10</v>
      </c>
    </row>
    <row r="51" spans="1:62" s="13" customFormat="1" ht="12.75">
      <c r="A51" s="342"/>
      <c r="B51" s="244">
        <v>11</v>
      </c>
      <c r="C51" s="209">
        <v>91642</v>
      </c>
      <c r="D51" s="187">
        <f>BH51-C51</f>
        <v>400882</v>
      </c>
      <c r="E51" s="188">
        <v>5824</v>
      </c>
      <c r="F51" s="189">
        <v>1968</v>
      </c>
      <c r="G51" s="189">
        <v>2917</v>
      </c>
      <c r="H51" s="189">
        <v>472</v>
      </c>
      <c r="I51" s="189">
        <v>3657</v>
      </c>
      <c r="J51" s="190">
        <v>15418</v>
      </c>
      <c r="K51" s="189">
        <v>2807</v>
      </c>
      <c r="L51" s="189">
        <v>4163</v>
      </c>
      <c r="M51" s="189">
        <v>408</v>
      </c>
      <c r="N51" s="190">
        <v>20439</v>
      </c>
      <c r="O51" s="189">
        <v>278</v>
      </c>
      <c r="P51" s="189">
        <v>1263</v>
      </c>
      <c r="Q51" s="189">
        <v>868</v>
      </c>
      <c r="R51" s="189">
        <v>202</v>
      </c>
      <c r="S51" s="189">
        <v>26</v>
      </c>
      <c r="T51" s="189">
        <v>7317</v>
      </c>
      <c r="U51" s="189">
        <v>152</v>
      </c>
      <c r="V51" s="189">
        <v>59135</v>
      </c>
      <c r="W51" s="190">
        <v>8686</v>
      </c>
      <c r="X51" s="191">
        <v>4664</v>
      </c>
      <c r="Y51" s="189">
        <v>14213</v>
      </c>
      <c r="Z51" s="190">
        <v>1961</v>
      </c>
      <c r="AA51" s="189">
        <v>10170</v>
      </c>
      <c r="AB51" s="191">
        <v>6633</v>
      </c>
      <c r="AC51" s="189">
        <v>21493</v>
      </c>
      <c r="AD51" s="190">
        <v>3018</v>
      </c>
      <c r="AE51" s="189">
        <v>25239</v>
      </c>
      <c r="AF51" s="190">
        <v>1361</v>
      </c>
      <c r="AG51" s="12">
        <v>32909</v>
      </c>
      <c r="AH51" s="192">
        <v>4491</v>
      </c>
      <c r="AI51" s="193">
        <v>9238</v>
      </c>
      <c r="AJ51" s="188">
        <v>5262</v>
      </c>
      <c r="AK51" s="12">
        <v>5049</v>
      </c>
      <c r="AL51" s="188">
        <v>5665</v>
      </c>
      <c r="AM51" s="12">
        <v>5446</v>
      </c>
      <c r="AN51" s="12">
        <v>6876</v>
      </c>
      <c r="AO51" s="188">
        <v>3479</v>
      </c>
      <c r="AP51" s="193">
        <v>25524</v>
      </c>
      <c r="AQ51" s="188">
        <v>2510</v>
      </c>
      <c r="AR51" s="12">
        <v>1846</v>
      </c>
      <c r="AS51" s="188">
        <v>3891</v>
      </c>
      <c r="AT51" s="193">
        <v>11243</v>
      </c>
      <c r="AU51" s="188">
        <v>2715</v>
      </c>
      <c r="AV51" s="12">
        <v>8750</v>
      </c>
      <c r="AW51" s="188">
        <v>7114</v>
      </c>
      <c r="AX51" s="12">
        <v>11966</v>
      </c>
      <c r="AY51" s="270">
        <v>3818</v>
      </c>
      <c r="AZ51" s="271">
        <v>524</v>
      </c>
      <c r="BA51" s="270">
        <v>539</v>
      </c>
      <c r="BB51" s="188">
        <v>10874</v>
      </c>
      <c r="BC51" s="189">
        <v>474</v>
      </c>
      <c r="BD51" s="12">
        <v>2267</v>
      </c>
      <c r="BE51" s="189">
        <v>2873</v>
      </c>
      <c r="BF51" s="12">
        <v>369</v>
      </c>
      <c r="BG51" s="189">
        <v>418</v>
      </c>
      <c r="BH51" s="171">
        <v>492524</v>
      </c>
      <c r="BI51" s="342"/>
      <c r="BJ51" s="244">
        <v>11</v>
      </c>
    </row>
    <row r="52" spans="1:62" s="13" customFormat="1" ht="12.75">
      <c r="A52" s="342"/>
      <c r="B52" s="245">
        <v>12</v>
      </c>
      <c r="C52" s="210">
        <v>84870</v>
      </c>
      <c r="D52" s="187">
        <f>BH52-C52</f>
        <v>459730</v>
      </c>
      <c r="E52" s="211">
        <v>5694</v>
      </c>
      <c r="F52" s="212">
        <v>2662</v>
      </c>
      <c r="G52" s="212">
        <v>3367</v>
      </c>
      <c r="H52" s="212">
        <v>809</v>
      </c>
      <c r="I52" s="212">
        <v>3914</v>
      </c>
      <c r="J52" s="213">
        <v>22375</v>
      </c>
      <c r="K52" s="212">
        <v>3210</v>
      </c>
      <c r="L52" s="212">
        <v>4392</v>
      </c>
      <c r="M52" s="212">
        <v>170</v>
      </c>
      <c r="N52" s="213">
        <v>35247</v>
      </c>
      <c r="O52" s="212">
        <v>376</v>
      </c>
      <c r="P52" s="212">
        <v>1363</v>
      </c>
      <c r="Q52" s="212">
        <v>1053</v>
      </c>
      <c r="R52" s="212">
        <v>243</v>
      </c>
      <c r="S52" s="212">
        <v>40</v>
      </c>
      <c r="T52" s="212">
        <v>5835</v>
      </c>
      <c r="U52" s="212">
        <v>216</v>
      </c>
      <c r="V52" s="212">
        <v>70419</v>
      </c>
      <c r="W52" s="213">
        <v>9663</v>
      </c>
      <c r="X52" s="214">
        <v>4181</v>
      </c>
      <c r="Y52" s="212">
        <v>11425</v>
      </c>
      <c r="Z52" s="213">
        <v>1751</v>
      </c>
      <c r="AA52" s="212">
        <v>15378</v>
      </c>
      <c r="AB52" s="214">
        <v>5026</v>
      </c>
      <c r="AC52" s="212">
        <v>25392</v>
      </c>
      <c r="AD52" s="213">
        <v>8151</v>
      </c>
      <c r="AE52" s="212">
        <v>23343</v>
      </c>
      <c r="AF52" s="213">
        <v>2255</v>
      </c>
      <c r="AG52" s="215">
        <v>36061</v>
      </c>
      <c r="AH52" s="216">
        <v>2108</v>
      </c>
      <c r="AI52" s="217">
        <v>11557</v>
      </c>
      <c r="AJ52" s="211">
        <v>4578</v>
      </c>
      <c r="AK52" s="215">
        <v>6389</v>
      </c>
      <c r="AL52" s="211">
        <v>5376</v>
      </c>
      <c r="AM52" s="215">
        <v>7322</v>
      </c>
      <c r="AN52" s="215">
        <v>11027</v>
      </c>
      <c r="AO52" s="211">
        <v>3708</v>
      </c>
      <c r="AP52" s="217">
        <v>23779</v>
      </c>
      <c r="AQ52" s="211">
        <v>3333</v>
      </c>
      <c r="AR52" s="215">
        <v>2365</v>
      </c>
      <c r="AS52" s="211">
        <v>3565</v>
      </c>
      <c r="AT52" s="217">
        <v>10011</v>
      </c>
      <c r="AU52" s="211">
        <v>2461</v>
      </c>
      <c r="AV52" s="215">
        <v>11008</v>
      </c>
      <c r="AW52" s="211">
        <v>7377</v>
      </c>
      <c r="AX52" s="215">
        <v>10080</v>
      </c>
      <c r="AY52" s="272">
        <v>3602</v>
      </c>
      <c r="AZ52" s="273">
        <v>351</v>
      </c>
      <c r="BA52" s="272">
        <v>924</v>
      </c>
      <c r="BB52" s="211">
        <v>13236</v>
      </c>
      <c r="BC52" s="212">
        <v>874</v>
      </c>
      <c r="BD52" s="215">
        <v>2723</v>
      </c>
      <c r="BE52" s="212">
        <v>6382</v>
      </c>
      <c r="BF52" s="215">
        <v>830</v>
      </c>
      <c r="BG52" s="212">
        <v>753</v>
      </c>
      <c r="BH52" s="171">
        <v>544600</v>
      </c>
      <c r="BI52" s="342"/>
      <c r="BJ52" s="245">
        <v>12</v>
      </c>
    </row>
    <row r="53" spans="1:62" s="13" customFormat="1" ht="12.75">
      <c r="A53" s="342"/>
      <c r="B53" s="243" t="s">
        <v>138</v>
      </c>
      <c r="C53" s="218">
        <f>SUM(C50:C52)</f>
        <v>260518</v>
      </c>
      <c r="D53" s="219">
        <f>SUM(D50:D52)</f>
        <v>1385210</v>
      </c>
      <c r="E53" s="353">
        <f>SUM(E50:E52)</f>
        <v>17099</v>
      </c>
      <c r="F53" s="356">
        <f aca="true" t="shared" si="23" ref="F53:BG53">SUM(F50:F52)</f>
        <v>6346</v>
      </c>
      <c r="G53" s="352">
        <f t="shared" si="23"/>
        <v>11994</v>
      </c>
      <c r="H53" s="352">
        <f t="shared" si="23"/>
        <v>1912</v>
      </c>
      <c r="I53" s="352">
        <f t="shared" si="23"/>
        <v>11926</v>
      </c>
      <c r="J53" s="352">
        <f t="shared" si="23"/>
        <v>56661</v>
      </c>
      <c r="K53" s="352">
        <f t="shared" si="23"/>
        <v>9254</v>
      </c>
      <c r="L53" s="352">
        <f t="shared" si="23"/>
        <v>12859</v>
      </c>
      <c r="M53" s="352">
        <f t="shared" si="23"/>
        <v>1089</v>
      </c>
      <c r="N53" s="352">
        <f t="shared" si="23"/>
        <v>76247</v>
      </c>
      <c r="O53" s="352">
        <f t="shared" si="23"/>
        <v>1101</v>
      </c>
      <c r="P53" s="352">
        <f t="shared" si="23"/>
        <v>4442</v>
      </c>
      <c r="Q53" s="352">
        <f t="shared" si="23"/>
        <v>3055</v>
      </c>
      <c r="R53" s="352">
        <f t="shared" si="23"/>
        <v>633</v>
      </c>
      <c r="S53" s="352">
        <f t="shared" si="23"/>
        <v>141</v>
      </c>
      <c r="T53" s="352">
        <f t="shared" si="23"/>
        <v>26306</v>
      </c>
      <c r="U53" s="352">
        <f t="shared" si="23"/>
        <v>592</v>
      </c>
      <c r="V53" s="352">
        <f t="shared" si="23"/>
        <v>212935</v>
      </c>
      <c r="W53" s="352">
        <f t="shared" si="23"/>
        <v>28837</v>
      </c>
      <c r="X53" s="352">
        <f t="shared" si="23"/>
        <v>15287</v>
      </c>
      <c r="Y53" s="352">
        <f t="shared" si="23"/>
        <v>43329</v>
      </c>
      <c r="Z53" s="352">
        <f t="shared" si="23"/>
        <v>6038</v>
      </c>
      <c r="AA53" s="352">
        <f t="shared" si="23"/>
        <v>39417</v>
      </c>
      <c r="AB53" s="352">
        <f t="shared" si="23"/>
        <v>16115</v>
      </c>
      <c r="AC53" s="352">
        <f t="shared" si="23"/>
        <v>67525</v>
      </c>
      <c r="AD53" s="352">
        <f t="shared" si="23"/>
        <v>14350</v>
      </c>
      <c r="AE53" s="352">
        <f t="shared" si="23"/>
        <v>70117</v>
      </c>
      <c r="AF53" s="352">
        <f t="shared" si="23"/>
        <v>5662</v>
      </c>
      <c r="AG53" s="352">
        <f t="shared" si="23"/>
        <v>100525</v>
      </c>
      <c r="AH53" s="352">
        <f t="shared" si="23"/>
        <v>13028</v>
      </c>
      <c r="AI53" s="352">
        <f t="shared" si="23"/>
        <v>36382</v>
      </c>
      <c r="AJ53" s="352">
        <f t="shared" si="23"/>
        <v>18445</v>
      </c>
      <c r="AK53" s="352">
        <f t="shared" si="23"/>
        <v>17522</v>
      </c>
      <c r="AL53" s="352">
        <f t="shared" si="23"/>
        <v>16709</v>
      </c>
      <c r="AM53" s="352">
        <f t="shared" si="23"/>
        <v>19356</v>
      </c>
      <c r="AN53" s="352">
        <f t="shared" si="23"/>
        <v>27214</v>
      </c>
      <c r="AO53" s="352">
        <f t="shared" si="23"/>
        <v>15181</v>
      </c>
      <c r="AP53" s="352">
        <f t="shared" si="23"/>
        <v>96712</v>
      </c>
      <c r="AQ53" s="352">
        <f t="shared" si="23"/>
        <v>11712</v>
      </c>
      <c r="AR53" s="352">
        <f t="shared" si="23"/>
        <v>7167</v>
      </c>
      <c r="AS53" s="352">
        <f t="shared" si="23"/>
        <v>15630</v>
      </c>
      <c r="AT53" s="352">
        <f t="shared" si="23"/>
        <v>41897</v>
      </c>
      <c r="AU53" s="352">
        <f t="shared" si="23"/>
        <v>10103</v>
      </c>
      <c r="AV53" s="352">
        <f t="shared" si="23"/>
        <v>30547</v>
      </c>
      <c r="AW53" s="352">
        <f t="shared" si="23"/>
        <v>23771</v>
      </c>
      <c r="AX53" s="352">
        <f t="shared" si="23"/>
        <v>38146</v>
      </c>
      <c r="AY53" s="352">
        <f t="shared" si="23"/>
        <v>12399</v>
      </c>
      <c r="AZ53" s="352">
        <f t="shared" si="23"/>
        <v>1586</v>
      </c>
      <c r="BA53" s="352">
        <f t="shared" si="23"/>
        <v>2948</v>
      </c>
      <c r="BB53" s="352">
        <f t="shared" si="23"/>
        <v>38258</v>
      </c>
      <c r="BC53" s="352">
        <f t="shared" si="23"/>
        <v>1963</v>
      </c>
      <c r="BD53" s="352">
        <f t="shared" si="23"/>
        <v>7373</v>
      </c>
      <c r="BE53" s="352">
        <f t="shared" si="23"/>
        <v>15564</v>
      </c>
      <c r="BF53" s="352">
        <f t="shared" si="23"/>
        <v>2179</v>
      </c>
      <c r="BG53" s="220">
        <f t="shared" si="23"/>
        <v>1624</v>
      </c>
      <c r="BH53" s="254">
        <f>SUM(BH50:BH52)</f>
        <v>1645728</v>
      </c>
      <c r="BI53" s="342"/>
      <c r="BJ53" s="243" t="s">
        <v>138</v>
      </c>
    </row>
    <row r="54" spans="1:62" s="13" customFormat="1" ht="12.75">
      <c r="A54" s="342"/>
      <c r="B54" s="240" t="s">
        <v>125</v>
      </c>
      <c r="C54" s="197">
        <f>C53/C22*100</f>
        <v>116.07829508138285</v>
      </c>
      <c r="D54" s="221">
        <v>105.3</v>
      </c>
      <c r="E54" s="354">
        <f>E53/E22*100</f>
        <v>111.64142073648473</v>
      </c>
      <c r="F54" s="357">
        <f aca="true" t="shared" si="24" ref="F54:BH54">F53/F22*100</f>
        <v>113.28097108175652</v>
      </c>
      <c r="G54" s="355">
        <f t="shared" si="24"/>
        <v>94.5824461793234</v>
      </c>
      <c r="H54" s="355">
        <f t="shared" si="24"/>
        <v>129.10195813639433</v>
      </c>
      <c r="I54" s="355">
        <f t="shared" si="24"/>
        <v>98.81514624243931</v>
      </c>
      <c r="J54" s="355">
        <f t="shared" si="24"/>
        <v>102.89278709958596</v>
      </c>
      <c r="K54" s="355">
        <f t="shared" si="24"/>
        <v>134.66239813736905</v>
      </c>
      <c r="L54" s="355">
        <f t="shared" si="24"/>
        <v>127.01501382852626</v>
      </c>
      <c r="M54" s="355">
        <f t="shared" si="24"/>
        <v>84.35321456235476</v>
      </c>
      <c r="N54" s="355">
        <f t="shared" si="24"/>
        <v>109.13163582234817</v>
      </c>
      <c r="O54" s="355">
        <f t="shared" si="24"/>
        <v>147.98387096774192</v>
      </c>
      <c r="P54" s="355">
        <f t="shared" si="24"/>
        <v>88.69808306709265</v>
      </c>
      <c r="Q54" s="355">
        <f t="shared" si="24"/>
        <v>122.69076305220882</v>
      </c>
      <c r="R54" s="355">
        <f t="shared" si="24"/>
        <v>97.08588957055214</v>
      </c>
      <c r="S54" s="355">
        <f t="shared" si="24"/>
        <v>100</v>
      </c>
      <c r="T54" s="355">
        <f t="shared" si="24"/>
        <v>106.58833063209076</v>
      </c>
      <c r="U54" s="355">
        <f t="shared" si="24"/>
        <v>180.4878048780488</v>
      </c>
      <c r="V54" s="355">
        <f t="shared" si="24"/>
        <v>105.16139546828391</v>
      </c>
      <c r="W54" s="355">
        <f t="shared" si="24"/>
        <v>102.07426285795194</v>
      </c>
      <c r="X54" s="355">
        <f t="shared" si="24"/>
        <v>91.88003365789157</v>
      </c>
      <c r="Y54" s="355">
        <f t="shared" si="24"/>
        <v>105.53891121666057</v>
      </c>
      <c r="Z54" s="355">
        <f t="shared" si="24"/>
        <v>109.90171095740808</v>
      </c>
      <c r="AA54" s="355">
        <f t="shared" si="24"/>
        <v>113.52822580645162</v>
      </c>
      <c r="AB54" s="355">
        <f t="shared" si="24"/>
        <v>117.47339262283131</v>
      </c>
      <c r="AC54" s="355">
        <f t="shared" si="24"/>
        <v>63.24697463564497</v>
      </c>
      <c r="AD54" s="355">
        <f t="shared" si="24"/>
        <v>114.68989769820972</v>
      </c>
      <c r="AE54" s="355">
        <f t="shared" si="24"/>
        <v>116.79548255988273</v>
      </c>
      <c r="AF54" s="355">
        <f t="shared" si="24"/>
        <v>93.4477636573692</v>
      </c>
      <c r="AG54" s="355">
        <f t="shared" si="24"/>
        <v>108.91469928600064</v>
      </c>
      <c r="AH54" s="355">
        <f t="shared" si="24"/>
        <v>135.4966198647946</v>
      </c>
      <c r="AI54" s="355">
        <f t="shared" si="24"/>
        <v>104.67832892162505</v>
      </c>
      <c r="AJ54" s="355">
        <f t="shared" si="24"/>
        <v>100.4301426549058</v>
      </c>
      <c r="AK54" s="355">
        <f t="shared" si="24"/>
        <v>97.71903407506552</v>
      </c>
      <c r="AL54" s="355">
        <f t="shared" si="24"/>
        <v>136.86926605504587</v>
      </c>
      <c r="AM54" s="355">
        <f t="shared" si="24"/>
        <v>96.32726186921468</v>
      </c>
      <c r="AN54" s="355">
        <f t="shared" si="24"/>
        <v>86.9095902660237</v>
      </c>
      <c r="AO54" s="355">
        <f t="shared" si="24"/>
        <v>113.35872162485066</v>
      </c>
      <c r="AP54" s="355">
        <f t="shared" si="24"/>
        <v>109.74162288515438</v>
      </c>
      <c r="AQ54" s="355">
        <f t="shared" si="24"/>
        <v>76.48403317442695</v>
      </c>
      <c r="AR54" s="355">
        <f t="shared" si="24"/>
        <v>111.58337225595515</v>
      </c>
      <c r="AS54" s="355">
        <f t="shared" si="24"/>
        <v>132.3454699407282</v>
      </c>
      <c r="AT54" s="355">
        <f t="shared" si="24"/>
        <v>122.88672493693905</v>
      </c>
      <c r="AU54" s="355">
        <f t="shared" si="24"/>
        <v>134.79653102068045</v>
      </c>
      <c r="AV54" s="355">
        <f t="shared" si="24"/>
        <v>117.01141500038305</v>
      </c>
      <c r="AW54" s="355">
        <f t="shared" si="24"/>
        <v>104.89365457594211</v>
      </c>
      <c r="AX54" s="355">
        <f t="shared" si="24"/>
        <v>124.3877783937131</v>
      </c>
      <c r="AY54" s="355"/>
      <c r="AZ54" s="355"/>
      <c r="BA54" s="355"/>
      <c r="BB54" s="355">
        <f t="shared" si="24"/>
        <v>89.42545930531533</v>
      </c>
      <c r="BC54" s="355">
        <f t="shared" si="24"/>
        <v>85.45929473225947</v>
      </c>
      <c r="BD54" s="355">
        <f t="shared" si="24"/>
        <v>106.6849949356099</v>
      </c>
      <c r="BE54" s="355">
        <f t="shared" si="24"/>
        <v>98.73754995876419</v>
      </c>
      <c r="BF54" s="355">
        <f t="shared" si="24"/>
        <v>120.45328911000553</v>
      </c>
      <c r="BG54" s="222">
        <f t="shared" si="24"/>
        <v>107.83532536520583</v>
      </c>
      <c r="BH54" s="327">
        <f t="shared" si="24"/>
        <v>106.8437389024179</v>
      </c>
      <c r="BI54" s="342"/>
      <c r="BJ54" s="240" t="s">
        <v>125</v>
      </c>
    </row>
    <row r="55" spans="1:62" s="13" customFormat="1" ht="13.5" thickBot="1">
      <c r="A55" s="342"/>
      <c r="B55" s="241" t="s">
        <v>126</v>
      </c>
      <c r="C55" s="223">
        <f>C53-E22</f>
        <v>245202</v>
      </c>
      <c r="D55" s="224">
        <v>69330</v>
      </c>
      <c r="E55" s="358">
        <f>E53-E22</f>
        <v>1783</v>
      </c>
      <c r="F55" s="226">
        <f aca="true" t="shared" si="25" ref="F55:BH55">F53-F22</f>
        <v>744</v>
      </c>
      <c r="G55" s="359">
        <f t="shared" si="25"/>
        <v>-687</v>
      </c>
      <c r="H55" s="359">
        <f t="shared" si="25"/>
        <v>431</v>
      </c>
      <c r="I55" s="359">
        <f t="shared" si="25"/>
        <v>-143</v>
      </c>
      <c r="J55" s="359">
        <f t="shared" si="25"/>
        <v>1593</v>
      </c>
      <c r="K55" s="359">
        <f t="shared" si="25"/>
        <v>2382</v>
      </c>
      <c r="L55" s="359">
        <f t="shared" si="25"/>
        <v>2735</v>
      </c>
      <c r="M55" s="359">
        <f t="shared" si="25"/>
        <v>-202</v>
      </c>
      <c r="N55" s="359">
        <f t="shared" si="25"/>
        <v>6380</v>
      </c>
      <c r="O55" s="359">
        <f t="shared" si="25"/>
        <v>357</v>
      </c>
      <c r="P55" s="359">
        <f t="shared" si="25"/>
        <v>-566</v>
      </c>
      <c r="Q55" s="359">
        <f t="shared" si="25"/>
        <v>565</v>
      </c>
      <c r="R55" s="359">
        <f t="shared" si="25"/>
        <v>-19</v>
      </c>
      <c r="S55" s="359">
        <f t="shared" si="25"/>
        <v>0</v>
      </c>
      <c r="T55" s="359">
        <f t="shared" si="25"/>
        <v>1626</v>
      </c>
      <c r="U55" s="359">
        <f t="shared" si="25"/>
        <v>264</v>
      </c>
      <c r="V55" s="359">
        <f t="shared" si="25"/>
        <v>10451</v>
      </c>
      <c r="W55" s="359">
        <f t="shared" si="25"/>
        <v>586</v>
      </c>
      <c r="X55" s="359">
        <f t="shared" si="25"/>
        <v>-1351</v>
      </c>
      <c r="Y55" s="359">
        <f t="shared" si="25"/>
        <v>2274</v>
      </c>
      <c r="Z55" s="359">
        <f t="shared" si="25"/>
        <v>544</v>
      </c>
      <c r="AA55" s="359">
        <f t="shared" si="25"/>
        <v>4697</v>
      </c>
      <c r="AB55" s="359">
        <f t="shared" si="25"/>
        <v>2397</v>
      </c>
      <c r="AC55" s="359">
        <f t="shared" si="25"/>
        <v>-39239</v>
      </c>
      <c r="AD55" s="359">
        <f t="shared" si="25"/>
        <v>1838</v>
      </c>
      <c r="AE55" s="359">
        <f t="shared" si="25"/>
        <v>10083</v>
      </c>
      <c r="AF55" s="359">
        <f t="shared" si="25"/>
        <v>-397</v>
      </c>
      <c r="AG55" s="359">
        <f t="shared" si="25"/>
        <v>8228</v>
      </c>
      <c r="AH55" s="359">
        <f t="shared" si="25"/>
        <v>3413</v>
      </c>
      <c r="AI55" s="359">
        <f t="shared" si="25"/>
        <v>1626</v>
      </c>
      <c r="AJ55" s="359">
        <f t="shared" si="25"/>
        <v>79</v>
      </c>
      <c r="AK55" s="359">
        <f t="shared" si="25"/>
        <v>-409</v>
      </c>
      <c r="AL55" s="359">
        <f t="shared" si="25"/>
        <v>4501</v>
      </c>
      <c r="AM55" s="359">
        <f t="shared" si="25"/>
        <v>-738</v>
      </c>
      <c r="AN55" s="359">
        <f t="shared" si="25"/>
        <v>-4099</v>
      </c>
      <c r="AO55" s="359">
        <f t="shared" si="25"/>
        <v>1789</v>
      </c>
      <c r="AP55" s="359">
        <f t="shared" si="25"/>
        <v>8585</v>
      </c>
      <c r="AQ55" s="359">
        <f t="shared" si="25"/>
        <v>-3601</v>
      </c>
      <c r="AR55" s="359">
        <f t="shared" si="25"/>
        <v>744</v>
      </c>
      <c r="AS55" s="359">
        <f t="shared" si="25"/>
        <v>3820</v>
      </c>
      <c r="AT55" s="359">
        <f t="shared" si="25"/>
        <v>7803</v>
      </c>
      <c r="AU55" s="359">
        <f t="shared" si="25"/>
        <v>2608</v>
      </c>
      <c r="AV55" s="359">
        <f t="shared" si="25"/>
        <v>4441</v>
      </c>
      <c r="AW55" s="359">
        <f t="shared" si="25"/>
        <v>1109</v>
      </c>
      <c r="AX55" s="359">
        <f t="shared" si="25"/>
        <v>7479</v>
      </c>
      <c r="AY55" s="359">
        <f t="shared" si="25"/>
        <v>12399</v>
      </c>
      <c r="AZ55" s="359">
        <f t="shared" si="25"/>
        <v>1586</v>
      </c>
      <c r="BA55" s="359">
        <f t="shared" si="25"/>
        <v>2948</v>
      </c>
      <c r="BB55" s="359">
        <f t="shared" si="25"/>
        <v>-4524</v>
      </c>
      <c r="BC55" s="359">
        <f t="shared" si="25"/>
        <v>-334</v>
      </c>
      <c r="BD55" s="359">
        <f t="shared" si="25"/>
        <v>462</v>
      </c>
      <c r="BE55" s="359">
        <f t="shared" si="25"/>
        <v>-199</v>
      </c>
      <c r="BF55" s="359">
        <f t="shared" si="25"/>
        <v>370</v>
      </c>
      <c r="BG55" s="225">
        <f t="shared" si="25"/>
        <v>118</v>
      </c>
      <c r="BH55" s="331">
        <f t="shared" si="25"/>
        <v>105415</v>
      </c>
      <c r="BI55" s="342"/>
      <c r="BJ55" s="241" t="s">
        <v>126</v>
      </c>
    </row>
    <row r="56" spans="1:62" s="13" customFormat="1" ht="16.5" thickBot="1">
      <c r="A56" s="342"/>
      <c r="B56" s="237" t="s">
        <v>128</v>
      </c>
      <c r="C56" s="200">
        <v>893747</v>
      </c>
      <c r="D56" s="200">
        <f>BH56-C56</f>
        <v>5679602</v>
      </c>
      <c r="E56" s="201">
        <v>72720</v>
      </c>
      <c r="F56" s="202">
        <v>24720</v>
      </c>
      <c r="G56" s="304">
        <v>67533</v>
      </c>
      <c r="H56" s="304">
        <v>8637</v>
      </c>
      <c r="I56" s="304">
        <v>55017</v>
      </c>
      <c r="J56" s="361">
        <v>213698</v>
      </c>
      <c r="K56" s="304">
        <v>37858</v>
      </c>
      <c r="L56" s="304">
        <v>47969</v>
      </c>
      <c r="M56" s="304">
        <v>3795</v>
      </c>
      <c r="N56" s="304">
        <v>304817</v>
      </c>
      <c r="O56" s="304">
        <v>3951</v>
      </c>
      <c r="P56" s="304">
        <v>18458</v>
      </c>
      <c r="Q56" s="304">
        <v>11795</v>
      </c>
      <c r="R56" s="304">
        <v>3125</v>
      </c>
      <c r="S56" s="304">
        <v>666</v>
      </c>
      <c r="T56" s="304">
        <v>87233</v>
      </c>
      <c r="U56" s="304">
        <v>2828</v>
      </c>
      <c r="V56" s="304">
        <v>821561</v>
      </c>
      <c r="W56" s="304">
        <v>120257</v>
      </c>
      <c r="X56" s="304">
        <v>59018</v>
      </c>
      <c r="Y56" s="304">
        <v>193408</v>
      </c>
      <c r="Z56" s="304">
        <v>27668</v>
      </c>
      <c r="AA56" s="304">
        <v>137333</v>
      </c>
      <c r="AB56" s="304">
        <v>53385</v>
      </c>
      <c r="AC56" s="304">
        <v>292156</v>
      </c>
      <c r="AD56" s="304">
        <v>38150</v>
      </c>
      <c r="AE56" s="304">
        <v>238294</v>
      </c>
      <c r="AF56" s="304">
        <v>19078</v>
      </c>
      <c r="AG56" s="304">
        <v>379745</v>
      </c>
      <c r="AH56" s="304">
        <v>38882</v>
      </c>
      <c r="AI56" s="304">
        <v>180852</v>
      </c>
      <c r="AJ56" s="304">
        <v>97568</v>
      </c>
      <c r="AK56" s="304">
        <v>74560</v>
      </c>
      <c r="AL56" s="304">
        <v>80071</v>
      </c>
      <c r="AM56" s="304">
        <v>65139</v>
      </c>
      <c r="AN56" s="304">
        <v>106445</v>
      </c>
      <c r="AO56" s="304">
        <v>73278</v>
      </c>
      <c r="AP56" s="304">
        <v>446384</v>
      </c>
      <c r="AQ56" s="304">
        <v>57700</v>
      </c>
      <c r="AR56" s="202">
        <v>36171</v>
      </c>
      <c r="AS56" s="304">
        <v>71189</v>
      </c>
      <c r="AT56" s="202">
        <v>196563</v>
      </c>
      <c r="AU56" s="304">
        <v>49802</v>
      </c>
      <c r="AV56" s="202">
        <v>120488</v>
      </c>
      <c r="AW56" s="304">
        <v>93525</v>
      </c>
      <c r="AX56" s="365">
        <v>180353</v>
      </c>
      <c r="AY56" s="366">
        <v>49423</v>
      </c>
      <c r="AZ56" s="366">
        <v>10147</v>
      </c>
      <c r="BA56" s="366">
        <v>13010</v>
      </c>
      <c r="BB56" s="304">
        <v>156999</v>
      </c>
      <c r="BC56" s="304">
        <v>8879</v>
      </c>
      <c r="BD56" s="304">
        <v>30045</v>
      </c>
      <c r="BE56" s="304">
        <v>80321</v>
      </c>
      <c r="BF56" s="304">
        <v>10907</v>
      </c>
      <c r="BG56" s="200">
        <v>6028</v>
      </c>
      <c r="BH56" s="201">
        <v>6573349</v>
      </c>
      <c r="BI56" s="342"/>
      <c r="BJ56" s="237" t="s">
        <v>128</v>
      </c>
    </row>
    <row r="57" spans="1:62" s="13" customFormat="1" ht="13.5" thickBot="1">
      <c r="A57" s="342"/>
      <c r="B57" s="165" t="s">
        <v>125</v>
      </c>
      <c r="C57" s="227">
        <f>C56/C23*100</f>
        <v>114.44195036627949</v>
      </c>
      <c r="D57" s="227">
        <f>D56/D23*100</f>
        <v>106.85878262008251</v>
      </c>
      <c r="E57" s="228">
        <f>E56/E23*100</f>
        <v>109.90206746463546</v>
      </c>
      <c r="F57" s="229">
        <f aca="true" t="shared" si="26" ref="F57:AC57">F56/F23*100</f>
        <v>112.79430553020624</v>
      </c>
      <c r="G57" s="360">
        <f t="shared" si="26"/>
        <v>100.07260980380535</v>
      </c>
      <c r="H57" s="360">
        <f t="shared" si="26"/>
        <v>115.9640171858217</v>
      </c>
      <c r="I57" s="360">
        <f t="shared" si="26"/>
        <v>104.22847399829497</v>
      </c>
      <c r="J57" s="360">
        <f t="shared" si="26"/>
        <v>97.10367516085645</v>
      </c>
      <c r="K57" s="360">
        <f t="shared" si="26"/>
        <v>118.65107970037923</v>
      </c>
      <c r="L57" s="360">
        <f t="shared" si="26"/>
        <v>139.17370238198856</v>
      </c>
      <c r="M57" s="360">
        <f t="shared" si="26"/>
        <v>107.93515358361773</v>
      </c>
      <c r="N57" s="360">
        <f t="shared" si="26"/>
        <v>100.08109794135996</v>
      </c>
      <c r="O57" s="360">
        <f t="shared" si="26"/>
        <v>135.72655444864307</v>
      </c>
      <c r="P57" s="360">
        <f t="shared" si="26"/>
        <v>122.90584631775204</v>
      </c>
      <c r="Q57" s="360">
        <f t="shared" si="26"/>
        <v>127.99782962561042</v>
      </c>
      <c r="R57" s="360">
        <f t="shared" si="26"/>
        <v>108.62009037191518</v>
      </c>
      <c r="S57" s="360">
        <f t="shared" si="26"/>
        <v>124.25373134328359</v>
      </c>
      <c r="T57" s="362">
        <f t="shared" si="26"/>
        <v>104.38939747501945</v>
      </c>
      <c r="U57" s="360">
        <f t="shared" si="26"/>
        <v>108.8529638183218</v>
      </c>
      <c r="V57" s="360">
        <f t="shared" si="26"/>
        <v>112.04515295789514</v>
      </c>
      <c r="W57" s="360">
        <f t="shared" si="26"/>
        <v>101.60016221285369</v>
      </c>
      <c r="X57" s="360">
        <f t="shared" si="26"/>
        <v>99.94580863674852</v>
      </c>
      <c r="Y57" s="360">
        <f t="shared" si="26"/>
        <v>103.11243802313803</v>
      </c>
      <c r="Z57" s="360">
        <f t="shared" si="26"/>
        <v>112.62262384499533</v>
      </c>
      <c r="AA57" s="360">
        <f t="shared" si="26"/>
        <v>113.67872988543806</v>
      </c>
      <c r="AB57" s="360">
        <f t="shared" si="26"/>
        <v>106.23457772824962</v>
      </c>
      <c r="AC57" s="360">
        <f t="shared" si="26"/>
        <v>61.69212219498238</v>
      </c>
      <c r="AD57" s="360">
        <f>AD56/AD23*100</f>
        <v>117.3448986496878</v>
      </c>
      <c r="AE57" s="360">
        <f>AE56/AE23*100</f>
        <v>111.52587905479085</v>
      </c>
      <c r="AF57" s="360">
        <f>AF56/AF23*100</f>
        <v>99.48894451397581</v>
      </c>
      <c r="AG57" s="360">
        <f>AG56/AG23*100</f>
        <v>112.55939271963081</v>
      </c>
      <c r="AH57" s="360">
        <f>AH56/AH23*100</f>
        <v>129.18466343278624</v>
      </c>
      <c r="AI57" s="360">
        <f>AI56/AI23*100</f>
        <v>104.52966505794295</v>
      </c>
      <c r="AJ57" s="362">
        <f>AJ56/AJ23*100</f>
        <v>113.83369695838341</v>
      </c>
      <c r="AK57" s="360">
        <f>AK56/AK23*100</f>
        <v>109.12390598015395</v>
      </c>
      <c r="AL57" s="360">
        <f>AL56/AL23*100</f>
        <v>135.54126110876007</v>
      </c>
      <c r="AM57" s="360">
        <f>AM56/AM23*100</f>
        <v>84.1578274182504</v>
      </c>
      <c r="AN57" s="360">
        <f>AN56/AN23*100</f>
        <v>94.84202648038918</v>
      </c>
      <c r="AO57" s="360">
        <f>AO56/AO23*100</f>
        <v>111.19406382300723</v>
      </c>
      <c r="AP57" s="360">
        <f>AP56/AP23*100</f>
        <v>114.8056797928074</v>
      </c>
      <c r="AQ57" s="360">
        <f>AQ56/AQ23*100</f>
        <v>90.01560062402496</v>
      </c>
      <c r="AR57" s="362">
        <f>AR56/AR23*100</f>
        <v>113.77390538500252</v>
      </c>
      <c r="AS57" s="360">
        <f>AS56/AS23*100</f>
        <v>113.56262063904796</v>
      </c>
      <c r="AT57" s="360">
        <f>AT56/AT23*100</f>
        <v>131.56563121222467</v>
      </c>
      <c r="AU57" s="360">
        <f>AU56/AU23*100</f>
        <v>150.6913976217132</v>
      </c>
      <c r="AV57" s="360">
        <f>AV56/AV23*100</f>
        <v>123.7449675458056</v>
      </c>
      <c r="AW57" s="360">
        <f>AW56/AW23*100</f>
        <v>98.6977490264777</v>
      </c>
      <c r="AX57" s="360">
        <f>AX56/AX23*100</f>
        <v>144.0818380813907</v>
      </c>
      <c r="AY57" s="360"/>
      <c r="AZ57" s="360"/>
      <c r="BA57" s="360"/>
      <c r="BB57" s="360">
        <f>BB56/BB23*100</f>
        <v>94.93170315816207</v>
      </c>
      <c r="BC57" s="360">
        <f>BC56/BC23*100</f>
        <v>111.8121143432817</v>
      </c>
      <c r="BD57" s="360">
        <f>BD56/BD23*100</f>
        <v>104.54434740248443</v>
      </c>
      <c r="BE57" s="360">
        <f>BE56/BE23*100</f>
        <v>99.26466953383756</v>
      </c>
      <c r="BF57" s="360">
        <f>BF56/BF23*100</f>
        <v>107.68091618126172</v>
      </c>
      <c r="BG57" s="228">
        <f>BG56/BG23*100</f>
        <v>103.28992460589446</v>
      </c>
      <c r="BH57" s="363">
        <f>BH56/BH23*100</f>
        <v>107.83026288485182</v>
      </c>
      <c r="BI57" s="342"/>
      <c r="BJ57" s="165" t="s">
        <v>125</v>
      </c>
    </row>
    <row r="58" spans="1:62" s="13" customFormat="1" ht="13.5" thickBot="1">
      <c r="A58" s="343"/>
      <c r="B58" s="234" t="s">
        <v>126</v>
      </c>
      <c r="C58" s="235">
        <f>C56-C23</f>
        <v>112786</v>
      </c>
      <c r="D58" s="235">
        <f>D56-D23</f>
        <v>364548</v>
      </c>
      <c r="E58" s="231">
        <f aca="true" t="shared" si="27" ref="E58:BH58">E56-E23</f>
        <v>6552</v>
      </c>
      <c r="F58" s="230">
        <f t="shared" si="27"/>
        <v>2804</v>
      </c>
      <c r="G58" s="230">
        <f t="shared" si="27"/>
        <v>49</v>
      </c>
      <c r="H58" s="230">
        <f t="shared" si="27"/>
        <v>1189</v>
      </c>
      <c r="I58" s="230">
        <f t="shared" si="27"/>
        <v>2232</v>
      </c>
      <c r="J58" s="230">
        <f t="shared" si="27"/>
        <v>-6374</v>
      </c>
      <c r="K58" s="230">
        <f t="shared" si="27"/>
        <v>5951</v>
      </c>
      <c r="L58" s="230">
        <f t="shared" si="27"/>
        <v>13502</v>
      </c>
      <c r="M58" s="230">
        <f t="shared" si="27"/>
        <v>279</v>
      </c>
      <c r="N58" s="230">
        <f t="shared" si="27"/>
        <v>247</v>
      </c>
      <c r="O58" s="230">
        <f t="shared" si="27"/>
        <v>1040</v>
      </c>
      <c r="P58" s="230">
        <f t="shared" si="27"/>
        <v>3440</v>
      </c>
      <c r="Q58" s="230">
        <f t="shared" si="27"/>
        <v>2580</v>
      </c>
      <c r="R58" s="230">
        <f t="shared" si="27"/>
        <v>248</v>
      </c>
      <c r="S58" s="230">
        <f t="shared" si="27"/>
        <v>130</v>
      </c>
      <c r="T58" s="230">
        <f t="shared" si="27"/>
        <v>3668</v>
      </c>
      <c r="U58" s="230">
        <f t="shared" si="27"/>
        <v>230</v>
      </c>
      <c r="V58" s="230">
        <f t="shared" si="27"/>
        <v>88320</v>
      </c>
      <c r="W58" s="230">
        <f t="shared" si="27"/>
        <v>1894</v>
      </c>
      <c r="X58" s="230">
        <f t="shared" si="27"/>
        <v>-32</v>
      </c>
      <c r="Y58" s="230">
        <f t="shared" si="27"/>
        <v>5838</v>
      </c>
      <c r="Z58" s="230">
        <f t="shared" si="27"/>
        <v>3101</v>
      </c>
      <c r="AA58" s="230">
        <f t="shared" si="27"/>
        <v>16525</v>
      </c>
      <c r="AB58" s="364">
        <f t="shared" si="27"/>
        <v>3133</v>
      </c>
      <c r="AC58" s="230">
        <f t="shared" si="27"/>
        <v>-181415</v>
      </c>
      <c r="AD58" s="230">
        <f t="shared" si="27"/>
        <v>5639</v>
      </c>
      <c r="AE58" s="230">
        <f t="shared" si="27"/>
        <v>24627</v>
      </c>
      <c r="AF58" s="230">
        <f t="shared" si="27"/>
        <v>-98</v>
      </c>
      <c r="AG58" s="230">
        <f t="shared" si="27"/>
        <v>42372</v>
      </c>
      <c r="AH58" s="230">
        <f t="shared" si="27"/>
        <v>8784</v>
      </c>
      <c r="AI58" s="230">
        <f t="shared" si="27"/>
        <v>7837</v>
      </c>
      <c r="AJ58" s="230">
        <f t="shared" si="27"/>
        <v>11857</v>
      </c>
      <c r="AK58" s="230">
        <f t="shared" si="27"/>
        <v>6234</v>
      </c>
      <c r="AL58" s="230">
        <f t="shared" si="27"/>
        <v>20996</v>
      </c>
      <c r="AM58" s="230">
        <f t="shared" si="27"/>
        <v>-12262</v>
      </c>
      <c r="AN58" s="230">
        <f t="shared" si="27"/>
        <v>-5789</v>
      </c>
      <c r="AO58" s="230">
        <f t="shared" si="27"/>
        <v>7377</v>
      </c>
      <c r="AP58" s="230">
        <f t="shared" si="27"/>
        <v>57567</v>
      </c>
      <c r="AQ58" s="230">
        <f t="shared" si="27"/>
        <v>-6400</v>
      </c>
      <c r="AR58" s="230">
        <f t="shared" si="27"/>
        <v>4379</v>
      </c>
      <c r="AS58" s="230">
        <f t="shared" si="27"/>
        <v>8502</v>
      </c>
      <c r="AT58" s="230">
        <f t="shared" si="27"/>
        <v>47160</v>
      </c>
      <c r="AU58" s="230">
        <f t="shared" si="27"/>
        <v>16753</v>
      </c>
      <c r="AV58" s="230">
        <f t="shared" si="27"/>
        <v>23120</v>
      </c>
      <c r="AW58" s="230">
        <f t="shared" si="27"/>
        <v>-1234</v>
      </c>
      <c r="AX58" s="230">
        <f t="shared" si="27"/>
        <v>55179</v>
      </c>
      <c r="AY58" s="230">
        <f t="shared" si="27"/>
        <v>49423</v>
      </c>
      <c r="AZ58" s="230">
        <f t="shared" si="27"/>
        <v>10147</v>
      </c>
      <c r="BA58" s="230">
        <f t="shared" si="27"/>
        <v>13010</v>
      </c>
      <c r="BB58" s="230">
        <f t="shared" si="27"/>
        <v>-8382</v>
      </c>
      <c r="BC58" s="230">
        <f t="shared" si="27"/>
        <v>938</v>
      </c>
      <c r="BD58" s="230">
        <f t="shared" si="27"/>
        <v>1306</v>
      </c>
      <c r="BE58" s="230">
        <f t="shared" si="27"/>
        <v>-595</v>
      </c>
      <c r="BF58" s="230">
        <f t="shared" si="27"/>
        <v>778</v>
      </c>
      <c r="BG58" s="232">
        <f t="shared" si="27"/>
        <v>192</v>
      </c>
      <c r="BH58" s="235">
        <f t="shared" si="27"/>
        <v>477334</v>
      </c>
      <c r="BI58" s="343"/>
      <c r="BJ58" s="234" t="s">
        <v>126</v>
      </c>
    </row>
    <row r="59" spans="1:60" ht="39.75" customHeight="1" thickBot="1">
      <c r="A59" s="350"/>
      <c r="B59" s="351"/>
      <c r="C59" s="157" t="s">
        <v>0</v>
      </c>
      <c r="D59" s="158" t="s">
        <v>115</v>
      </c>
      <c r="E59" s="159" t="s">
        <v>2</v>
      </c>
      <c r="F59" s="160" t="s">
        <v>4</v>
      </c>
      <c r="G59" s="159" t="s">
        <v>6</v>
      </c>
      <c r="H59" s="160" t="s">
        <v>8</v>
      </c>
      <c r="I59" s="159" t="s">
        <v>10</v>
      </c>
      <c r="J59" s="160" t="s">
        <v>12</v>
      </c>
      <c r="K59" s="159" t="s">
        <v>14</v>
      </c>
      <c r="L59" s="160" t="s">
        <v>16</v>
      </c>
      <c r="M59" s="159" t="s">
        <v>18</v>
      </c>
      <c r="N59" s="160" t="s">
        <v>20</v>
      </c>
      <c r="O59" s="160" t="s">
        <v>23</v>
      </c>
      <c r="P59" s="159" t="s">
        <v>25</v>
      </c>
      <c r="Q59" s="160" t="s">
        <v>27</v>
      </c>
      <c r="R59" s="161" t="s">
        <v>112</v>
      </c>
      <c r="S59" s="160" t="s">
        <v>100</v>
      </c>
      <c r="T59" s="159" t="s">
        <v>30</v>
      </c>
      <c r="U59" s="160" t="s">
        <v>32</v>
      </c>
      <c r="V59" s="159" t="s">
        <v>33</v>
      </c>
      <c r="W59" s="160" t="s">
        <v>35</v>
      </c>
      <c r="X59" s="159" t="s">
        <v>37</v>
      </c>
      <c r="Y59" s="160" t="s">
        <v>39</v>
      </c>
      <c r="Z59" s="159" t="s">
        <v>41</v>
      </c>
      <c r="AA59" s="162" t="s">
        <v>43</v>
      </c>
      <c r="AB59" s="162" t="s">
        <v>45</v>
      </c>
      <c r="AC59" s="160" t="s">
        <v>47</v>
      </c>
      <c r="AD59" s="159" t="s">
        <v>49</v>
      </c>
      <c r="AE59" s="160" t="s">
        <v>51</v>
      </c>
      <c r="AF59" s="159" t="s">
        <v>53</v>
      </c>
      <c r="AG59" s="160" t="s">
        <v>55</v>
      </c>
      <c r="AH59" s="160" t="s">
        <v>22</v>
      </c>
      <c r="AI59" s="159" t="s">
        <v>57</v>
      </c>
      <c r="AJ59" s="160" t="s">
        <v>59</v>
      </c>
      <c r="AK59" s="159" t="s">
        <v>61</v>
      </c>
      <c r="AL59" s="160" t="s">
        <v>63</v>
      </c>
      <c r="AM59" s="159" t="s">
        <v>65</v>
      </c>
      <c r="AN59" s="160" t="s">
        <v>67</v>
      </c>
      <c r="AO59" s="159" t="s">
        <v>69</v>
      </c>
      <c r="AP59" s="160" t="s">
        <v>71</v>
      </c>
      <c r="AQ59" s="159" t="s">
        <v>73</v>
      </c>
      <c r="AR59" s="160" t="s">
        <v>102</v>
      </c>
      <c r="AS59" s="159" t="s">
        <v>75</v>
      </c>
      <c r="AT59" s="160" t="s">
        <v>77</v>
      </c>
      <c r="AU59" s="161" t="s">
        <v>113</v>
      </c>
      <c r="AV59" s="160" t="s">
        <v>79</v>
      </c>
      <c r="AW59" s="159" t="s">
        <v>81</v>
      </c>
      <c r="AX59" s="160" t="s">
        <v>83</v>
      </c>
      <c r="AY59" s="130" t="s">
        <v>117</v>
      </c>
      <c r="AZ59" s="130" t="s">
        <v>118</v>
      </c>
      <c r="BA59" s="130" t="s">
        <v>119</v>
      </c>
      <c r="BB59" s="159" t="s">
        <v>85</v>
      </c>
      <c r="BC59" s="160" t="s">
        <v>87</v>
      </c>
      <c r="BD59" s="159" t="s">
        <v>89</v>
      </c>
      <c r="BE59" s="160" t="s">
        <v>91</v>
      </c>
      <c r="BF59" s="159" t="s">
        <v>93</v>
      </c>
      <c r="BG59" s="162" t="s">
        <v>95</v>
      </c>
      <c r="BH59" s="295" t="s">
        <v>97</v>
      </c>
    </row>
    <row r="60" spans="1:60" ht="39" customHeight="1" thickBot="1">
      <c r="A60" s="332"/>
      <c r="B60" s="333"/>
      <c r="C60" s="96" t="s">
        <v>1</v>
      </c>
      <c r="D60" s="94" t="s">
        <v>116</v>
      </c>
      <c r="E60" s="99" t="s">
        <v>3</v>
      </c>
      <c r="F60" s="28" t="s">
        <v>5</v>
      </c>
      <c r="G60" s="99" t="s">
        <v>7</v>
      </c>
      <c r="H60" s="28" t="s">
        <v>9</v>
      </c>
      <c r="I60" s="99" t="s">
        <v>11</v>
      </c>
      <c r="J60" s="28" t="s">
        <v>13</v>
      </c>
      <c r="K60" s="99" t="s">
        <v>15</v>
      </c>
      <c r="L60" s="28" t="s">
        <v>17</v>
      </c>
      <c r="M60" s="99" t="s">
        <v>19</v>
      </c>
      <c r="N60" s="28" t="s">
        <v>21</v>
      </c>
      <c r="O60" s="28" t="s">
        <v>24</v>
      </c>
      <c r="P60" s="99" t="s">
        <v>26</v>
      </c>
      <c r="Q60" s="28" t="s">
        <v>28</v>
      </c>
      <c r="R60" s="99" t="s">
        <v>101</v>
      </c>
      <c r="S60" s="28" t="s">
        <v>29</v>
      </c>
      <c r="T60" s="99" t="s">
        <v>31</v>
      </c>
      <c r="U60" s="28" t="s">
        <v>32</v>
      </c>
      <c r="V60" s="99" t="s">
        <v>34</v>
      </c>
      <c r="W60" s="28" t="s">
        <v>36</v>
      </c>
      <c r="X60" s="99" t="s">
        <v>38</v>
      </c>
      <c r="Y60" s="28" t="s">
        <v>40</v>
      </c>
      <c r="Z60" s="99" t="s">
        <v>42</v>
      </c>
      <c r="AA60" s="28" t="s">
        <v>44</v>
      </c>
      <c r="AB60" s="99" t="s">
        <v>46</v>
      </c>
      <c r="AC60" s="28" t="s">
        <v>48</v>
      </c>
      <c r="AD60" s="99" t="s">
        <v>50</v>
      </c>
      <c r="AE60" s="28" t="s">
        <v>52</v>
      </c>
      <c r="AF60" s="99" t="s">
        <v>54</v>
      </c>
      <c r="AG60" s="28" t="s">
        <v>56</v>
      </c>
      <c r="AH60" s="28" t="s">
        <v>133</v>
      </c>
      <c r="AI60" s="99" t="s">
        <v>58</v>
      </c>
      <c r="AJ60" s="28" t="s">
        <v>60</v>
      </c>
      <c r="AK60" s="99" t="s">
        <v>62</v>
      </c>
      <c r="AL60" s="28" t="s">
        <v>64</v>
      </c>
      <c r="AM60" s="99" t="s">
        <v>66</v>
      </c>
      <c r="AN60" s="28" t="s">
        <v>68</v>
      </c>
      <c r="AO60" s="99" t="s">
        <v>70</v>
      </c>
      <c r="AP60" s="28" t="s">
        <v>72</v>
      </c>
      <c r="AQ60" s="99" t="s">
        <v>74</v>
      </c>
      <c r="AR60" s="28" t="s">
        <v>103</v>
      </c>
      <c r="AS60" s="99" t="s">
        <v>76</v>
      </c>
      <c r="AT60" s="28" t="s">
        <v>78</v>
      </c>
      <c r="AU60" s="100" t="s">
        <v>114</v>
      </c>
      <c r="AV60" s="28" t="s">
        <v>80</v>
      </c>
      <c r="AW60" s="99" t="s">
        <v>82</v>
      </c>
      <c r="AX60" s="29" t="s">
        <v>84</v>
      </c>
      <c r="AY60" s="28" t="s">
        <v>120</v>
      </c>
      <c r="AZ60" s="28" t="s">
        <v>121</v>
      </c>
      <c r="BA60" s="28" t="s">
        <v>122</v>
      </c>
      <c r="BB60" s="99" t="s">
        <v>86</v>
      </c>
      <c r="BC60" s="28" t="s">
        <v>88</v>
      </c>
      <c r="BD60" s="99" t="s">
        <v>90</v>
      </c>
      <c r="BE60" s="28" t="s">
        <v>92</v>
      </c>
      <c r="BF60" s="99" t="s">
        <v>94</v>
      </c>
      <c r="BG60" s="29" t="s">
        <v>96</v>
      </c>
      <c r="BH60" s="296" t="s">
        <v>98</v>
      </c>
    </row>
  </sheetData>
  <sheetProtection/>
  <mergeCells count="10">
    <mergeCell ref="A60:B60"/>
    <mergeCell ref="A3:B3"/>
    <mergeCell ref="A4:B4"/>
    <mergeCell ref="A5:A21"/>
    <mergeCell ref="A26:A58"/>
    <mergeCell ref="BI26:BI58"/>
    <mergeCell ref="BI3:BJ3"/>
    <mergeCell ref="BI4:BJ4"/>
    <mergeCell ref="BI5:BI21"/>
    <mergeCell ref="A59:B5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dcterms:created xsi:type="dcterms:W3CDTF">2011-05-11T08:10:51Z</dcterms:created>
  <dcterms:modified xsi:type="dcterms:W3CDTF">2016-02-15T15:12:45Z</dcterms:modified>
  <cp:category/>
  <cp:version/>
  <cp:contentType/>
  <cp:contentStatus/>
</cp:coreProperties>
</file>