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45" windowHeight="7545" tabRatio="601" activeTab="2"/>
  </bookViews>
  <sheets>
    <sheet name="SR_BV 2024" sheetId="1" r:id="rId1"/>
    <sheet name="SR_KV_2024" sheetId="2" r:id="rId2"/>
    <sheet name="PAVOUK" sheetId="3" r:id="rId3"/>
  </sheets>
  <definedNames>
    <definedName name="_xlnm.Print_Area" localSheetId="0">'SR_BV 2024'!$A$1:$B$50</definedName>
  </definedNames>
  <calcPr fullCalcOnLoad="1"/>
</workbook>
</file>

<file path=xl/sharedStrings.xml><?xml version="1.0" encoding="utf-8"?>
<sst xmlns="http://schemas.openxmlformats.org/spreadsheetml/2006/main" count="133" uniqueCount="114">
  <si>
    <t>C e l k e m  :</t>
  </si>
  <si>
    <t>Kapitola 0662 celkem  - KULTURA</t>
  </si>
  <si>
    <t>OPP - koncepce</t>
  </si>
  <si>
    <t>UNESCO</t>
  </si>
  <si>
    <t>církev v maj.města</t>
  </si>
  <si>
    <t xml:space="preserve">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</si>
  <si>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</si>
  <si>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BĚŽNÉ VÝDAJE</t>
  </si>
  <si>
    <t>KAPITÁLOVÉ VÝDAJE</t>
  </si>
  <si>
    <t>granty KUL</t>
  </si>
  <si>
    <t>cestovní ruch</t>
  </si>
  <si>
    <t>v Kč</t>
  </si>
  <si>
    <t>HOM MHMP</t>
  </si>
  <si>
    <t>OPP MHMP</t>
  </si>
  <si>
    <t>Kap. 0683 - HOM MHMP</t>
  </si>
  <si>
    <t>Vypracovala: Ing. Pavla Vintišková</t>
  </si>
  <si>
    <t>Kap. 0662 KUC MHMP</t>
  </si>
  <si>
    <t>Granty víceleté v oblasti kultury a umění (vázané)</t>
  </si>
  <si>
    <t>Běžné výdaje (služby)</t>
  </si>
  <si>
    <t>Běžné výdaje (cestovní ruch)</t>
  </si>
  <si>
    <t>Oblast národnostních menšin - granty</t>
  </si>
  <si>
    <t>Oblast národnostních menšin - individuální dotace</t>
  </si>
  <si>
    <t>Kap. 0621- INV MHMP</t>
  </si>
  <si>
    <t>INV MHMP</t>
  </si>
  <si>
    <t>běžné výdaje</t>
  </si>
  <si>
    <t>Individuální účelové dotace - kultura</t>
  </si>
  <si>
    <t xml:space="preserve">národnostní menšiny </t>
  </si>
  <si>
    <t>individuální účelové dotace</t>
  </si>
  <si>
    <t>KUC MHMP</t>
  </si>
  <si>
    <t xml:space="preserve">Kreativní Praha, z. ú. </t>
  </si>
  <si>
    <t xml:space="preserve">Krativní Praha, z. ú. </t>
  </si>
  <si>
    <t>služby</t>
  </si>
  <si>
    <t>víceleté granty v oblasti kultury</t>
  </si>
  <si>
    <t>granty v oblasti národnostních menšin</t>
  </si>
  <si>
    <t xml:space="preserve">běžné výdaje </t>
  </si>
  <si>
    <t>Příspěvek knihovnám MČ a na obpravu a obnovu svěřených plastik</t>
  </si>
  <si>
    <t>1leté granty v oblasti kultury</t>
  </si>
  <si>
    <t>Studio Ypsilon</t>
  </si>
  <si>
    <t>Divadlo v Dlouhé</t>
  </si>
  <si>
    <t>Divadlo na Vinohradech</t>
  </si>
  <si>
    <t>Divadlo Na zábradlí</t>
  </si>
  <si>
    <t>Divadlo Spejbla a Hurvínka</t>
  </si>
  <si>
    <t>Divadlo pod Palmovkou</t>
  </si>
  <si>
    <t>Hudební divadlo v Karlíně</t>
  </si>
  <si>
    <t>Městská divadla pražská</t>
  </si>
  <si>
    <t>Minor</t>
  </si>
  <si>
    <t>Symfonický orchestr FOK</t>
  </si>
  <si>
    <t>Kap. 0680 - OPP MHMP - správce Ing. Adama Scheinherr, Ph.D., MSc.</t>
  </si>
  <si>
    <t>OPP - granty  (památkové a církevní objekty, označování provozoven v PPR)</t>
  </si>
  <si>
    <t>ostatní záležitosti kultury</t>
  </si>
  <si>
    <t>Granty oblasti kultury a umění</t>
  </si>
  <si>
    <t>Švandovo divadlo na Smíchově</t>
  </si>
  <si>
    <t>Galerie hlavního města Prahy</t>
  </si>
  <si>
    <t>Muzeum hlavního města Prahy</t>
  </si>
  <si>
    <t>Národní kulturní památka Vyšehrad</t>
  </si>
  <si>
    <t>Městská knihovna v Praze</t>
  </si>
  <si>
    <t xml:space="preserve">MČ - dotace lidových knihoven a údržba plastik </t>
  </si>
  <si>
    <t>Příspěvkové organizace</t>
  </si>
  <si>
    <t>Schválený rozpočet na r. 2024 - běžné výdaje</t>
  </si>
  <si>
    <t>SR 2024</t>
  </si>
  <si>
    <t xml:space="preserve">Kap. 0662 správce JUDr. Jiří Pospíšil </t>
  </si>
  <si>
    <t>Oblast národnostních menšin - UNITES</t>
  </si>
  <si>
    <t xml:space="preserve">Podpora cestovního ruchu </t>
  </si>
  <si>
    <t>Oblast národnostních menšin - běžné výdaje</t>
  </si>
  <si>
    <t xml:space="preserve">Integrační centrum Praha, o. p. s. </t>
  </si>
  <si>
    <t xml:space="preserve">Dům národnostních menšin, o. p. s. </t>
  </si>
  <si>
    <t xml:space="preserve">Muzeum paměti XX. století, z. ú. </t>
  </si>
  <si>
    <t>Hvězdárna a planetárium hl. m. Prahy</t>
  </si>
  <si>
    <t>28. 12. 2023</t>
  </si>
  <si>
    <t>podpora cestovního ruchu - rezerva*</t>
  </si>
  <si>
    <t>granty v oblasti cestovního ruchu    *(21 mil. Kč rezervováno v Podpora cest. Ruchu - rezerva)</t>
  </si>
  <si>
    <t xml:space="preserve"> Projekt UNITES</t>
  </si>
  <si>
    <t>dotace v oblasti památkové péče (včetně církevních objektů)</t>
  </si>
  <si>
    <r>
      <t xml:space="preserve">Granty v oblasti kongresového turismu </t>
    </r>
    <r>
      <rPr>
        <sz val="10"/>
        <color indexed="8"/>
        <rFont val="Times New Roman"/>
        <family val="1"/>
      </rPr>
      <t>(21 mil. Kč rezervováno v Podpora cest. Ruchu - rezerva)</t>
    </r>
  </si>
  <si>
    <t>* správce 0008 Mgr. Adam Zábranskáý</t>
  </si>
  <si>
    <t>Rekonstrukce a dostavba Průmyslového paláce*</t>
  </si>
  <si>
    <t>Vltavská filharmonie **</t>
  </si>
  <si>
    <t>** správce 0008 Mgr. Adam Zábranskáý</t>
  </si>
  <si>
    <t xml:space="preserve">*** správce 0004 doc. Ing.arch. Petr Hlaváček </t>
  </si>
  <si>
    <t xml:space="preserve">Divadlo na Vinohradech </t>
  </si>
  <si>
    <t>IP pro kapitolu 06</t>
  </si>
  <si>
    <t>Pražská turistická karta</t>
  </si>
  <si>
    <t>investiční dotace</t>
  </si>
  <si>
    <t>Příspěvkové organizace v gesci KUC MHMP</t>
  </si>
  <si>
    <t>Příspěvkové organizace v gesci KUC  MHMP</t>
  </si>
  <si>
    <t>KAPITOLA 06 - SCHVÁLENÝ ROZPOČET</t>
  </si>
  <si>
    <t>Schválený rozpočet na r. 2024 - kapitálové výdaje</t>
  </si>
  <si>
    <t>Investiční granty v oblasti kultury 2024</t>
  </si>
  <si>
    <t>Revitalizace Colloredo-Mansfeldského paláce</t>
  </si>
  <si>
    <t>Rekonstrukce a restaurování Neptunovy kašny</t>
  </si>
  <si>
    <t>Akviziční činnost v roce 2024 - nákup výtvarných děl</t>
  </si>
  <si>
    <t>Rek. a restaurování pomníků a veřej. plastik</t>
  </si>
  <si>
    <t>Rekonstrukce areálu Bouchalka</t>
  </si>
  <si>
    <t>Rekonstrukce a obnova hl. budovy a výstavba nové</t>
  </si>
  <si>
    <t>Rekonstrukce střechy Müllerovy vily</t>
  </si>
  <si>
    <t>Rekonstrukce Domu U Zlatého prstenu</t>
  </si>
  <si>
    <t>Expozice v hlavní budově muzea</t>
  </si>
  <si>
    <t>Expozice v Paláci Clam-Gallas</t>
  </si>
  <si>
    <t>Revitalizace pobočky Smíchov</t>
  </si>
  <si>
    <t>Revitalizace pobočky Bohnice</t>
  </si>
  <si>
    <t>Obnova a dopl.tech.vybavení kostela Šimona a Judy</t>
  </si>
  <si>
    <t>Galerie hl. m. Prahy</t>
  </si>
  <si>
    <t>Muzeum hl. m. Prahy</t>
  </si>
  <si>
    <t>Symfonický orchestr hl. m. Prahy</t>
  </si>
  <si>
    <t>Správce: 0004 - doc. Ing.arch. Petr Hlaváček</t>
  </si>
  <si>
    <t>MHMP HOM</t>
  </si>
  <si>
    <t>Vltavská filharmonie</t>
  </si>
  <si>
    <t>Správce: 0007 - Mgr. Adam Zábranský</t>
  </si>
  <si>
    <t>MHMP INV</t>
  </si>
  <si>
    <t xml:space="preserve">Areál Výstaviště </t>
  </si>
  <si>
    <t>Areál Výstaviště***</t>
  </si>
  <si>
    <t>Reakonstrukce a dostavba Průmyslého paláce</t>
  </si>
  <si>
    <t xml:space="preserve">Rekonstrukce Divadla na Vinohradech </t>
  </si>
  <si>
    <t xml:space="preserve">C e l k e m: 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</si>
</sst>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%"/>
    <numFmt numFmtId="168" formatCode="#,##0_ ;\-#,##0\ "/>
    <numFmt numFmtId="169" formatCode="#,##0\ &quot;Kč&quot;"/>
    <numFmt numFmtId="170" formatCode="d/m/yy"/>
    <numFmt numFmtId="171" formatCode="d/m/yy;@"/>
    <numFmt numFmtId="172" formatCode="d/m\."/>
    <numFmt numFmtId="173" formatCode="dd/mm/yy"/>
    <numFmt numFmtId="174" formatCode="0.0"/>
    <numFmt numFmtId="175" formatCode="#,##0\ _K_č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  <numFmt numFmtId="180" formatCode="0000"/>
    <numFmt numFmtId="181" formatCode="[$-405]d\.\ mmmm\ yyyy"/>
  </numFmts>
  <fonts count="75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7"/>
      <name val="Times New Roman"/>
      <family val="1"/>
    </font>
    <font>
      <b/>
      <sz val="16"/>
      <name val="Times New Roman"/>
      <family val="1"/>
    </font>
    <font>
      <b/>
      <sz val="14"/>
      <color indexed="63"/>
      <name val="Times New Roman"/>
      <family val="1"/>
    </font>
    <font>
      <sz val="10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2"/>
      <name val="Times New Roman"/>
      <family val="1"/>
    </font>
    <font>
      <b/>
      <sz val="16"/>
      <color indexed="6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.5"/>
      <name val="Times New Roman"/>
      <family val="1"/>
    </font>
    <font>
      <b/>
      <sz val="9"/>
      <name val="Times New Roman"/>
      <family val="1"/>
    </font>
    <font>
      <b/>
      <sz val="15"/>
      <name val="Times New Roman"/>
      <family val="1"/>
    </font>
    <font>
      <b/>
      <sz val="15.5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4"/>
      <color theme="1" tint="0.04998999834060669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5" fillId="34" borderId="12" xfId="0" applyNumberFormat="1" applyFont="1" applyFill="1" applyBorder="1" applyAlignment="1">
      <alignment/>
    </xf>
    <xf numFmtId="3" fontId="5" fillId="35" borderId="13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8" fillId="36" borderId="14" xfId="0" applyNumberFormat="1" applyFont="1" applyFill="1" applyBorder="1" applyAlignment="1">
      <alignment/>
    </xf>
    <xf numFmtId="3" fontId="8" fillId="36" borderId="15" xfId="0" applyNumberFormat="1" applyFont="1" applyFill="1" applyBorder="1" applyAlignment="1">
      <alignment/>
    </xf>
    <xf numFmtId="3" fontId="8" fillId="36" borderId="15" xfId="47" applyNumberFormat="1" applyFont="1" applyFill="1" applyBorder="1" applyAlignment="1">
      <alignment horizontal="right"/>
      <protection/>
    </xf>
    <xf numFmtId="3" fontId="8" fillId="0" borderId="0" xfId="0" applyNumberFormat="1" applyFont="1" applyAlignment="1">
      <alignment/>
    </xf>
    <xf numFmtId="3" fontId="8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5" fillId="37" borderId="18" xfId="0" applyFont="1" applyFill="1" applyBorder="1" applyAlignment="1">
      <alignment/>
    </xf>
    <xf numFmtId="3" fontId="6" fillId="37" borderId="12" xfId="0" applyNumberFormat="1" applyFont="1" applyFill="1" applyBorder="1" applyAlignment="1">
      <alignment/>
    </xf>
    <xf numFmtId="3" fontId="5" fillId="38" borderId="12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169" fontId="6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166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5" borderId="20" xfId="0" applyFont="1" applyFill="1" applyBorder="1" applyAlignment="1">
      <alignment/>
    </xf>
    <xf numFmtId="0" fontId="5" fillId="38" borderId="12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3" fontId="8" fillId="0" borderId="0" xfId="0" applyNumberFormat="1" applyFont="1" applyFill="1" applyAlignment="1">
      <alignment/>
    </xf>
    <xf numFmtId="0" fontId="5" fillId="33" borderId="12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3" fontId="5" fillId="33" borderId="22" xfId="0" applyNumberFormat="1" applyFont="1" applyFill="1" applyBorder="1" applyAlignment="1">
      <alignment/>
    </xf>
    <xf numFmtId="0" fontId="6" fillId="0" borderId="23" xfId="0" applyFont="1" applyBorder="1" applyAlignment="1">
      <alignment/>
    </xf>
    <xf numFmtId="3" fontId="8" fillId="36" borderId="24" xfId="47" applyNumberFormat="1" applyFont="1" applyFill="1" applyBorder="1" applyAlignment="1">
      <alignment horizontal="right"/>
      <protection/>
    </xf>
    <xf numFmtId="0" fontId="72" fillId="0" borderId="25" xfId="0" applyFont="1" applyBorder="1" applyAlignment="1">
      <alignment/>
    </xf>
    <xf numFmtId="0" fontId="72" fillId="0" borderId="26" xfId="0" applyFont="1" applyBorder="1" applyAlignment="1">
      <alignment/>
    </xf>
    <xf numFmtId="0" fontId="72" fillId="36" borderId="26" xfId="0" applyFont="1" applyFill="1" applyBorder="1" applyAlignment="1">
      <alignment/>
    </xf>
    <xf numFmtId="0" fontId="72" fillId="0" borderId="27" xfId="0" applyFont="1" applyBorder="1" applyAlignment="1">
      <alignment/>
    </xf>
    <xf numFmtId="0" fontId="72" fillId="0" borderId="26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17" xfId="0" applyFont="1" applyBorder="1" applyAlignment="1">
      <alignment/>
    </xf>
    <xf numFmtId="4" fontId="12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4" fontId="12" fillId="36" borderId="23" xfId="0" applyNumberFormat="1" applyFont="1" applyFill="1" applyBorder="1" applyAlignment="1">
      <alignment/>
    </xf>
    <xf numFmtId="4" fontId="12" fillId="36" borderId="28" xfId="0" applyNumberFormat="1" applyFont="1" applyFill="1" applyBorder="1" applyAlignment="1">
      <alignment/>
    </xf>
    <xf numFmtId="4" fontId="12" fillId="36" borderId="29" xfId="0" applyNumberFormat="1" applyFont="1" applyFill="1" applyBorder="1" applyAlignment="1">
      <alignment/>
    </xf>
    <xf numFmtId="4" fontId="12" fillId="36" borderId="30" xfId="0" applyNumberFormat="1" applyFont="1" applyFill="1" applyBorder="1" applyAlignment="1">
      <alignment/>
    </xf>
    <xf numFmtId="4" fontId="12" fillId="36" borderId="0" xfId="0" applyNumberFormat="1" applyFont="1" applyFill="1" applyBorder="1" applyAlignment="1">
      <alignment/>
    </xf>
    <xf numFmtId="4" fontId="12" fillId="36" borderId="31" xfId="0" applyNumberFormat="1" applyFont="1" applyFill="1" applyBorder="1" applyAlignment="1">
      <alignment/>
    </xf>
    <xf numFmtId="4" fontId="13" fillId="36" borderId="0" xfId="0" applyNumberFormat="1" applyFont="1" applyFill="1" applyBorder="1" applyAlignment="1">
      <alignment/>
    </xf>
    <xf numFmtId="166" fontId="15" fillId="0" borderId="0" xfId="0" applyNumberFormat="1" applyFont="1" applyBorder="1" applyAlignment="1">
      <alignment horizontal="center"/>
    </xf>
    <xf numFmtId="4" fontId="12" fillId="36" borderId="10" xfId="0" applyNumberFormat="1" applyFont="1" applyFill="1" applyBorder="1" applyAlignment="1">
      <alignment/>
    </xf>
    <xf numFmtId="4" fontId="12" fillId="36" borderId="32" xfId="0" applyNumberFormat="1" applyFont="1" applyFill="1" applyBorder="1" applyAlignment="1">
      <alignment/>
    </xf>
    <xf numFmtId="1" fontId="14" fillId="36" borderId="32" xfId="0" applyNumberFormat="1" applyFont="1" applyFill="1" applyBorder="1" applyAlignment="1">
      <alignment horizontal="center"/>
    </xf>
    <xf numFmtId="3" fontId="15" fillId="36" borderId="32" xfId="0" applyNumberFormat="1" applyFont="1" applyFill="1" applyBorder="1" applyAlignment="1">
      <alignment horizontal="center"/>
    </xf>
    <xf numFmtId="4" fontId="12" fillId="36" borderId="33" xfId="0" applyNumberFormat="1" applyFont="1" applyFill="1" applyBorder="1" applyAlignment="1">
      <alignment/>
    </xf>
    <xf numFmtId="4" fontId="15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3" fontId="17" fillId="36" borderId="28" xfId="0" applyNumberFormat="1" applyFont="1" applyFill="1" applyBorder="1" applyAlignment="1">
      <alignment/>
    </xf>
    <xf numFmtId="3" fontId="18" fillId="36" borderId="29" xfId="0" applyNumberFormat="1" applyFont="1" applyFill="1" applyBorder="1" applyAlignment="1">
      <alignment horizontal="center"/>
    </xf>
    <xf numFmtId="3" fontId="12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3" fontId="17" fillId="36" borderId="23" xfId="0" applyNumberFormat="1" applyFont="1" applyFill="1" applyBorder="1" applyAlignment="1">
      <alignment/>
    </xf>
    <xf numFmtId="3" fontId="17" fillId="36" borderId="28" xfId="0" applyNumberFormat="1" applyFont="1" applyFill="1" applyBorder="1" applyAlignment="1">
      <alignment/>
    </xf>
    <xf numFmtId="3" fontId="18" fillId="36" borderId="29" xfId="0" applyNumberFormat="1" applyFont="1" applyFill="1" applyBorder="1" applyAlignment="1">
      <alignment/>
    </xf>
    <xf numFmtId="3" fontId="17" fillId="36" borderId="10" xfId="0" applyNumberFormat="1" applyFont="1" applyFill="1" applyBorder="1" applyAlignment="1">
      <alignment/>
    </xf>
    <xf numFmtId="3" fontId="17" fillId="36" borderId="32" xfId="0" applyNumberFormat="1" applyFont="1" applyFill="1" applyBorder="1" applyAlignment="1">
      <alignment/>
    </xf>
    <xf numFmtId="3" fontId="16" fillId="36" borderId="32" xfId="0" applyNumberFormat="1" applyFont="1" applyFill="1" applyBorder="1" applyAlignment="1">
      <alignment horizontal="center"/>
    </xf>
    <xf numFmtId="3" fontId="17" fillId="36" borderId="33" xfId="0" applyNumberFormat="1" applyFont="1" applyFill="1" applyBorder="1" applyAlignment="1">
      <alignment/>
    </xf>
    <xf numFmtId="3" fontId="19" fillId="0" borderId="0" xfId="0" applyNumberFormat="1" applyFont="1" applyBorder="1" applyAlignment="1">
      <alignment horizontal="center"/>
    </xf>
    <xf numFmtId="3" fontId="12" fillId="36" borderId="10" xfId="0" applyNumberFormat="1" applyFont="1" applyFill="1" applyBorder="1" applyAlignment="1">
      <alignment/>
    </xf>
    <xf numFmtId="3" fontId="12" fillId="36" borderId="32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horizontal="center"/>
    </xf>
    <xf numFmtId="3" fontId="12" fillId="36" borderId="33" xfId="0" applyNumberFormat="1" applyFont="1" applyFill="1" applyBorder="1" applyAlignment="1">
      <alignment/>
    </xf>
    <xf numFmtId="3" fontId="12" fillId="36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3" fontId="12" fillId="0" borderId="0" xfId="0" applyNumberFormat="1" applyFont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69" fontId="19" fillId="36" borderId="0" xfId="0" applyNumberFormat="1" applyFont="1" applyFill="1" applyBorder="1" applyAlignment="1">
      <alignment horizontal="center"/>
    </xf>
    <xf numFmtId="169" fontId="19" fillId="35" borderId="34" xfId="0" applyNumberFormat="1" applyFont="1" applyFill="1" applyBorder="1" applyAlignment="1">
      <alignment horizontal="center"/>
    </xf>
    <xf numFmtId="169" fontId="19" fillId="19" borderId="34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/>
    </xf>
    <xf numFmtId="169" fontId="19" fillId="33" borderId="34" xfId="0" applyNumberFormat="1" applyFont="1" applyFill="1" applyBorder="1" applyAlignment="1">
      <alignment horizontal="center"/>
    </xf>
    <xf numFmtId="169" fontId="19" fillId="29" borderId="34" xfId="0" applyNumberFormat="1" applyFont="1" applyFill="1" applyBorder="1" applyAlignment="1">
      <alignment horizontal="center"/>
    </xf>
    <xf numFmtId="169" fontId="19" fillId="39" borderId="34" xfId="0" applyNumberFormat="1" applyFont="1" applyFill="1" applyBorder="1" applyAlignment="1">
      <alignment horizontal="center"/>
    </xf>
    <xf numFmtId="166" fontId="19" fillId="36" borderId="0" xfId="0" applyNumberFormat="1" applyFont="1" applyFill="1" applyBorder="1" applyAlignment="1">
      <alignment horizontal="center"/>
    </xf>
    <xf numFmtId="169" fontId="12" fillId="0" borderId="0" xfId="0" applyNumberFormat="1" applyFont="1" applyFill="1" applyBorder="1" applyAlignment="1">
      <alignment/>
    </xf>
    <xf numFmtId="169" fontId="19" fillId="40" borderId="34" xfId="0" applyNumberFormat="1" applyFont="1" applyFill="1" applyBorder="1" applyAlignment="1">
      <alignment horizontal="center"/>
    </xf>
    <xf numFmtId="4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Fill="1" applyAlignment="1">
      <alignment/>
    </xf>
    <xf numFmtId="49" fontId="22" fillId="0" borderId="0" xfId="0" applyNumberFormat="1" applyFont="1" applyAlignment="1">
      <alignment horizontal="center"/>
    </xf>
    <xf numFmtId="3" fontId="23" fillId="36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vertical="center"/>
    </xf>
    <xf numFmtId="169" fontId="19" fillId="40" borderId="34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3" fontId="24" fillId="0" borderId="0" xfId="0" applyNumberFormat="1" applyFont="1" applyBorder="1" applyAlignment="1">
      <alignment/>
    </xf>
    <xf numFmtId="3" fontId="25" fillId="36" borderId="0" xfId="0" applyNumberFormat="1" applyFont="1" applyFill="1" applyBorder="1" applyAlignment="1">
      <alignment horizontal="center"/>
    </xf>
    <xf numFmtId="3" fontId="19" fillId="40" borderId="11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/>
    </xf>
    <xf numFmtId="4" fontId="24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 horizontal="center"/>
    </xf>
    <xf numFmtId="3" fontId="19" fillId="36" borderId="0" xfId="0" applyNumberFormat="1" applyFont="1" applyFill="1" applyBorder="1" applyAlignment="1">
      <alignment vertical="center" wrapText="1"/>
    </xf>
    <xf numFmtId="166" fontId="12" fillId="36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right"/>
    </xf>
    <xf numFmtId="4" fontId="12" fillId="0" borderId="32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28" fillId="0" borderId="0" xfId="0" applyNumberFormat="1" applyFont="1" applyBorder="1" applyAlignment="1">
      <alignment horizontal="center"/>
    </xf>
    <xf numFmtId="3" fontId="28" fillId="0" borderId="0" xfId="0" applyNumberFormat="1" applyFont="1" applyBorder="1" applyAlignment="1">
      <alignment/>
    </xf>
    <xf numFmtId="3" fontId="29" fillId="0" borderId="0" xfId="0" applyNumberFormat="1" applyFont="1" applyFill="1" applyBorder="1" applyAlignment="1">
      <alignment horizontal="center"/>
    </xf>
    <xf numFmtId="166" fontId="12" fillId="36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169" fontId="19" fillId="7" borderId="34" xfId="0" applyNumberFormat="1" applyFont="1" applyFill="1" applyBorder="1" applyAlignment="1">
      <alignment horizontal="center"/>
    </xf>
    <xf numFmtId="3" fontId="30" fillId="0" borderId="0" xfId="0" applyNumberFormat="1" applyFont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26" fillId="0" borderId="0" xfId="0" applyNumberFormat="1" applyFont="1" applyFill="1" applyAlignment="1">
      <alignment/>
    </xf>
    <xf numFmtId="169" fontId="73" fillId="36" borderId="0" xfId="0" applyNumberFormat="1" applyFont="1" applyFill="1" applyBorder="1" applyAlignment="1">
      <alignment horizontal="center"/>
    </xf>
    <xf numFmtId="3" fontId="28" fillId="36" borderId="0" xfId="0" applyNumberFormat="1" applyFont="1" applyFill="1" applyBorder="1" applyAlignment="1">
      <alignment horizontal="center"/>
    </xf>
    <xf numFmtId="3" fontId="28" fillId="36" borderId="0" xfId="0" applyNumberFormat="1" applyFont="1" applyFill="1" applyBorder="1" applyAlignment="1">
      <alignment/>
    </xf>
    <xf numFmtId="166" fontId="21" fillId="36" borderId="0" xfId="0" applyNumberFormat="1" applyFont="1" applyFill="1" applyBorder="1" applyAlignment="1">
      <alignment horizontal="center"/>
    </xf>
    <xf numFmtId="3" fontId="30" fillId="36" borderId="0" xfId="0" applyNumberFormat="1" applyFont="1" applyFill="1" applyBorder="1" applyAlignment="1">
      <alignment/>
    </xf>
    <xf numFmtId="3" fontId="27" fillId="36" borderId="0" xfId="0" applyNumberFormat="1" applyFont="1" applyFill="1" applyBorder="1" applyAlignment="1">
      <alignment horizontal="left"/>
    </xf>
    <xf numFmtId="3" fontId="21" fillId="36" borderId="0" xfId="0" applyNumberFormat="1" applyFont="1" applyFill="1" applyBorder="1" applyAlignment="1">
      <alignment horizontal="center"/>
    </xf>
    <xf numFmtId="3" fontId="25" fillId="0" borderId="0" xfId="0" applyNumberFormat="1" applyFont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25" fillId="0" borderId="0" xfId="0" applyNumberFormat="1" applyFont="1" applyFill="1" applyAlignment="1">
      <alignment/>
    </xf>
    <xf numFmtId="49" fontId="25" fillId="36" borderId="0" xfId="0" applyNumberFormat="1" applyFont="1" applyFill="1" applyBorder="1" applyAlignment="1">
      <alignment horizontal="center"/>
    </xf>
    <xf numFmtId="49" fontId="12" fillId="36" borderId="0" xfId="0" applyNumberFormat="1" applyFont="1" applyFill="1" applyBorder="1" applyAlignment="1">
      <alignment/>
    </xf>
    <xf numFmtId="3" fontId="12" fillId="36" borderId="0" xfId="0" applyNumberFormat="1" applyFont="1" applyFill="1" applyBorder="1" applyAlignment="1">
      <alignment horizontal="center"/>
    </xf>
    <xf numFmtId="4" fontId="27" fillId="36" borderId="0" xfId="0" applyNumberFormat="1" applyFont="1" applyFill="1" applyBorder="1" applyAlignment="1">
      <alignment/>
    </xf>
    <xf numFmtId="4" fontId="27" fillId="0" borderId="0" xfId="0" applyNumberFormat="1" applyFont="1" applyAlignment="1">
      <alignment/>
    </xf>
    <xf numFmtId="3" fontId="27" fillId="0" borderId="0" xfId="0" applyNumberFormat="1" applyFont="1" applyBorder="1" applyAlignment="1">
      <alignment/>
    </xf>
    <xf numFmtId="3" fontId="23" fillId="0" borderId="0" xfId="0" applyNumberFormat="1" applyFont="1" applyFill="1" applyAlignment="1">
      <alignment/>
    </xf>
    <xf numFmtId="3" fontId="22" fillId="36" borderId="0" xfId="0" applyNumberFormat="1" applyFont="1" applyFill="1" applyBorder="1" applyAlignment="1">
      <alignment/>
    </xf>
    <xf numFmtId="3" fontId="25" fillId="36" borderId="0" xfId="0" applyNumberFormat="1" applyFont="1" applyFill="1" applyBorder="1" applyAlignment="1">
      <alignment/>
    </xf>
    <xf numFmtId="3" fontId="19" fillId="36" borderId="0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left" vertical="top" wrapText="1"/>
    </xf>
    <xf numFmtId="3" fontId="24" fillId="36" borderId="0" xfId="0" applyNumberFormat="1" applyFont="1" applyFill="1" applyBorder="1" applyAlignment="1">
      <alignment horizontal="left" vertical="top" wrapText="1"/>
    </xf>
    <xf numFmtId="3" fontId="12" fillId="0" borderId="0" xfId="0" applyNumberFormat="1" applyFont="1" applyAlignment="1">
      <alignment horizontal="center"/>
    </xf>
    <xf numFmtId="4" fontId="27" fillId="0" borderId="0" xfId="0" applyNumberFormat="1" applyFont="1" applyBorder="1" applyAlignment="1">
      <alignment/>
    </xf>
    <xf numFmtId="3" fontId="12" fillId="0" borderId="32" xfId="0" applyNumberFormat="1" applyFont="1" applyBorder="1" applyAlignment="1">
      <alignment/>
    </xf>
    <xf numFmtId="3" fontId="12" fillId="0" borderId="32" xfId="0" applyNumberFormat="1" applyFont="1" applyBorder="1" applyAlignment="1">
      <alignment/>
    </xf>
    <xf numFmtId="3" fontId="19" fillId="0" borderId="32" xfId="0" applyNumberFormat="1" applyFont="1" applyBorder="1" applyAlignment="1">
      <alignment horizontal="center"/>
    </xf>
    <xf numFmtId="169" fontId="19" fillId="23" borderId="34" xfId="0" applyNumberFormat="1" applyFont="1" applyFill="1" applyBorder="1" applyAlignment="1">
      <alignment horizontal="center" vertical="center"/>
    </xf>
    <xf numFmtId="169" fontId="19" fillId="23" borderId="35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/>
    </xf>
    <xf numFmtId="169" fontId="19" fillId="23" borderId="34" xfId="0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left"/>
    </xf>
    <xf numFmtId="169" fontId="19" fillId="0" borderId="0" xfId="0" applyNumberFormat="1" applyFont="1" applyFill="1" applyBorder="1" applyAlignment="1">
      <alignment horizontal="center"/>
    </xf>
    <xf numFmtId="3" fontId="27" fillId="0" borderId="0" xfId="0" applyNumberFormat="1" applyFont="1" applyBorder="1" applyAlignment="1">
      <alignment horizontal="left"/>
    </xf>
    <xf numFmtId="4" fontId="12" fillId="23" borderId="35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/>
    </xf>
    <xf numFmtId="49" fontId="25" fillId="0" borderId="0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 horizontal="center"/>
    </xf>
    <xf numFmtId="4" fontId="12" fillId="23" borderId="11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/>
    </xf>
    <xf numFmtId="3" fontId="23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center"/>
    </xf>
    <xf numFmtId="4" fontId="27" fillId="0" borderId="0" xfId="0" applyNumberFormat="1" applyFont="1" applyBorder="1" applyAlignment="1">
      <alignment horizontal="center"/>
    </xf>
    <xf numFmtId="3" fontId="26" fillId="0" borderId="0" xfId="0" applyNumberFormat="1" applyFont="1" applyBorder="1" applyAlignment="1">
      <alignment horizontal="center"/>
    </xf>
    <xf numFmtId="4" fontId="23" fillId="0" borderId="0" xfId="0" applyNumberFormat="1" applyFont="1" applyBorder="1" applyAlignment="1">
      <alignment/>
    </xf>
    <xf numFmtId="169" fontId="19" fillId="0" borderId="0" xfId="0" applyNumberFormat="1" applyFont="1" applyAlignment="1">
      <alignment horizontal="center" vertical="center"/>
    </xf>
    <xf numFmtId="169" fontId="21" fillId="0" borderId="0" xfId="0" applyNumberFormat="1" applyFont="1" applyFill="1" applyBorder="1" applyAlignment="1">
      <alignment/>
    </xf>
    <xf numFmtId="169" fontId="21" fillId="0" borderId="0" xfId="0" applyNumberFormat="1" applyFont="1" applyBorder="1" applyAlignment="1">
      <alignment/>
    </xf>
    <xf numFmtId="169" fontId="21" fillId="0" borderId="0" xfId="0" applyNumberFormat="1" applyFont="1" applyBorder="1" applyAlignment="1">
      <alignment horizontal="center"/>
    </xf>
    <xf numFmtId="169" fontId="23" fillId="23" borderId="34" xfId="0" applyNumberFormat="1" applyFont="1" applyFill="1" applyBorder="1" applyAlignment="1">
      <alignment horizontal="center"/>
    </xf>
    <xf numFmtId="3" fontId="29" fillId="0" borderId="0" xfId="0" applyNumberFormat="1" applyFont="1" applyBorder="1" applyAlignment="1">
      <alignment horizontal="left"/>
    </xf>
    <xf numFmtId="4" fontId="29" fillId="0" borderId="0" xfId="0" applyNumberFormat="1" applyFont="1" applyBorder="1" applyAlignment="1">
      <alignment/>
    </xf>
    <xf numFmtId="166" fontId="29" fillId="0" borderId="0" xfId="0" applyNumberFormat="1" applyFont="1" applyBorder="1" applyAlignment="1">
      <alignment horizontal="right"/>
    </xf>
    <xf numFmtId="166" fontId="25" fillId="23" borderId="35" xfId="0" applyNumberFormat="1" applyFont="1" applyFill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4" fontId="29" fillId="0" borderId="0" xfId="0" applyNumberFormat="1" applyFont="1" applyBorder="1" applyAlignment="1">
      <alignment horizontal="left"/>
    </xf>
    <xf numFmtId="166" fontId="29" fillId="0" borderId="0" xfId="0" applyNumberFormat="1" applyFont="1" applyBorder="1" applyAlignment="1">
      <alignment/>
    </xf>
    <xf numFmtId="4" fontId="12" fillId="0" borderId="0" xfId="0" applyNumberFormat="1" applyFont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3" fontId="12" fillId="23" borderId="11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Alignment="1">
      <alignment/>
    </xf>
    <xf numFmtId="3" fontId="24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 horizontal="center"/>
    </xf>
    <xf numFmtId="4" fontId="27" fillId="0" borderId="0" xfId="0" applyNumberFormat="1" applyFont="1" applyFill="1" applyBorder="1" applyAlignment="1">
      <alignment horizontal="left"/>
    </xf>
    <xf numFmtId="166" fontId="30" fillId="0" borderId="0" xfId="0" applyNumberFormat="1" applyFont="1" applyBorder="1" applyAlignment="1">
      <alignment/>
    </xf>
    <xf numFmtId="4" fontId="22" fillId="0" borderId="0" xfId="0" applyNumberFormat="1" applyFont="1" applyBorder="1" applyAlignment="1">
      <alignment/>
    </xf>
    <xf numFmtId="166" fontId="26" fillId="0" borderId="0" xfId="0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 applyBorder="1" applyAlignment="1">
      <alignment/>
    </xf>
    <xf numFmtId="4" fontId="12" fillId="0" borderId="0" xfId="0" applyNumberFormat="1" applyFont="1" applyBorder="1" applyAlignment="1">
      <alignment horizontal="left"/>
    </xf>
    <xf numFmtId="166" fontId="12" fillId="0" borderId="0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 horizontal="center"/>
    </xf>
    <xf numFmtId="166" fontId="25" fillId="0" borderId="0" xfId="0" applyNumberFormat="1" applyFont="1" applyFill="1" applyBorder="1" applyAlignment="1">
      <alignment horizontal="left"/>
    </xf>
    <xf numFmtId="4" fontId="12" fillId="0" borderId="0" xfId="0" applyNumberFormat="1" applyFont="1" applyAlignment="1">
      <alignment horizontal="left"/>
    </xf>
    <xf numFmtId="3" fontId="25" fillId="0" borderId="0" xfId="0" applyNumberFormat="1" applyFont="1" applyBorder="1" applyAlignment="1">
      <alignment/>
    </xf>
    <xf numFmtId="4" fontId="25" fillId="0" borderId="0" xfId="0" applyNumberFormat="1" applyFont="1" applyBorder="1" applyAlignment="1">
      <alignment/>
    </xf>
    <xf numFmtId="166" fontId="25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34" fillId="36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3" fontId="25" fillId="0" borderId="15" xfId="0" applyNumberFormat="1" applyFont="1" applyBorder="1" applyAlignment="1">
      <alignment vertical="center"/>
    </xf>
    <xf numFmtId="3" fontId="25" fillId="0" borderId="36" xfId="0" applyNumberFormat="1" applyFont="1" applyBorder="1" applyAlignment="1">
      <alignment vertical="center"/>
    </xf>
    <xf numFmtId="0" fontId="21" fillId="0" borderId="37" xfId="0" applyFont="1" applyBorder="1" applyAlignment="1">
      <alignment horizontal="left"/>
    </xf>
    <xf numFmtId="0" fontId="74" fillId="0" borderId="37" xfId="0" applyFont="1" applyBorder="1" applyAlignment="1">
      <alignment vertical="center" wrapText="1"/>
    </xf>
    <xf numFmtId="0" fontId="74" fillId="0" borderId="37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26" xfId="0" applyFont="1" applyBorder="1" applyAlignment="1">
      <alignment horizontal="left"/>
    </xf>
    <xf numFmtId="3" fontId="33" fillId="39" borderId="12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9" fillId="0" borderId="32" xfId="0" applyFont="1" applyBorder="1" applyAlignment="1">
      <alignment horizontal="right"/>
    </xf>
    <xf numFmtId="0" fontId="5" fillId="0" borderId="2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left" vertical="center"/>
    </xf>
    <xf numFmtId="0" fontId="26" fillId="4" borderId="26" xfId="0" applyFont="1" applyFill="1" applyBorder="1" applyAlignment="1">
      <alignment horizontal="left"/>
    </xf>
    <xf numFmtId="0" fontId="26" fillId="4" borderId="37" xfId="0" applyFont="1" applyFill="1" applyBorder="1" applyAlignment="1">
      <alignment horizontal="left"/>
    </xf>
    <xf numFmtId="0" fontId="26" fillId="4" borderId="15" xfId="0" applyFont="1" applyFill="1" applyBorder="1" applyAlignment="1">
      <alignment horizontal="left"/>
    </xf>
    <xf numFmtId="0" fontId="26" fillId="4" borderId="39" xfId="0" applyFont="1" applyFill="1" applyBorder="1" applyAlignment="1">
      <alignment horizontal="left"/>
    </xf>
    <xf numFmtId="0" fontId="26" fillId="4" borderId="40" xfId="0" applyFont="1" applyFill="1" applyBorder="1" applyAlignment="1">
      <alignment horizontal="left"/>
    </xf>
    <xf numFmtId="0" fontId="26" fillId="4" borderId="41" xfId="0" applyFont="1" applyFill="1" applyBorder="1" applyAlignment="1">
      <alignment horizontal="left"/>
    </xf>
    <xf numFmtId="0" fontId="33" fillId="39" borderId="27" xfId="0" applyFont="1" applyFill="1" applyBorder="1" applyAlignment="1">
      <alignment horizontal="left" vertical="center"/>
    </xf>
    <xf numFmtId="0" fontId="33" fillId="39" borderId="42" xfId="0" applyFont="1" applyFill="1" applyBorder="1" applyAlignment="1">
      <alignment horizontal="left" vertical="center"/>
    </xf>
    <xf numFmtId="3" fontId="19" fillId="29" borderId="35" xfId="0" applyNumberFormat="1" applyFont="1" applyFill="1" applyBorder="1" applyAlignment="1">
      <alignment horizontal="center" vertical="center"/>
    </xf>
    <xf numFmtId="3" fontId="19" fillId="29" borderId="11" xfId="0" applyNumberFormat="1" applyFont="1" applyFill="1" applyBorder="1" applyAlignment="1">
      <alignment horizontal="center" vertical="center"/>
    </xf>
    <xf numFmtId="3" fontId="19" fillId="39" borderId="35" xfId="0" applyNumberFormat="1" applyFont="1" applyFill="1" applyBorder="1" applyAlignment="1">
      <alignment horizontal="center" vertical="center" wrapText="1"/>
    </xf>
    <xf numFmtId="3" fontId="19" fillId="39" borderId="11" xfId="0" applyNumberFormat="1" applyFont="1" applyFill="1" applyBorder="1" applyAlignment="1">
      <alignment horizontal="center" vertical="center" wrapText="1"/>
    </xf>
    <xf numFmtId="3" fontId="31" fillId="39" borderId="35" xfId="0" applyNumberFormat="1" applyFont="1" applyFill="1" applyBorder="1" applyAlignment="1">
      <alignment horizontal="center" vertical="center" wrapText="1"/>
    </xf>
    <xf numFmtId="3" fontId="31" fillId="39" borderId="11" xfId="0" applyNumberFormat="1" applyFont="1" applyFill="1" applyBorder="1" applyAlignment="1">
      <alignment horizontal="center" vertical="center" wrapText="1"/>
    </xf>
    <xf numFmtId="3" fontId="19" fillId="36" borderId="0" xfId="0" applyNumberFormat="1" applyFont="1" applyFill="1" applyBorder="1" applyAlignment="1">
      <alignment horizontal="center" vertical="center"/>
    </xf>
    <xf numFmtId="3" fontId="31" fillId="40" borderId="35" xfId="0" applyNumberFormat="1" applyFont="1" applyFill="1" applyBorder="1" applyAlignment="1">
      <alignment horizontal="center" vertical="center" wrapText="1"/>
    </xf>
    <xf numFmtId="3" fontId="31" fillId="40" borderId="11" xfId="0" applyNumberFormat="1" applyFont="1" applyFill="1" applyBorder="1" applyAlignment="1">
      <alignment horizontal="center" vertical="center" wrapText="1"/>
    </xf>
    <xf numFmtId="3" fontId="19" fillId="29" borderId="35" xfId="0" applyNumberFormat="1" applyFont="1" applyFill="1" applyBorder="1" applyAlignment="1">
      <alignment horizontal="left" vertical="center" wrapText="1"/>
    </xf>
    <xf numFmtId="3" fontId="19" fillId="29" borderId="11" xfId="0" applyNumberFormat="1" applyFont="1" applyFill="1" applyBorder="1" applyAlignment="1">
      <alignment horizontal="left" vertical="center" wrapText="1"/>
    </xf>
    <xf numFmtId="3" fontId="32" fillId="40" borderId="35" xfId="0" applyNumberFormat="1" applyFont="1" applyFill="1" applyBorder="1" applyAlignment="1">
      <alignment horizontal="left" vertical="center" wrapText="1"/>
    </xf>
    <xf numFmtId="3" fontId="32" fillId="40" borderId="11" xfId="0" applyNumberFormat="1" applyFont="1" applyFill="1" applyBorder="1" applyAlignment="1">
      <alignment horizontal="left" vertical="center" wrapText="1"/>
    </xf>
    <xf numFmtId="3" fontId="24" fillId="23" borderId="35" xfId="0" applyNumberFormat="1" applyFont="1" applyFill="1" applyBorder="1" applyAlignment="1">
      <alignment horizontal="center" wrapText="1"/>
    </xf>
    <xf numFmtId="3" fontId="24" fillId="23" borderId="11" xfId="0" applyNumberFormat="1" applyFont="1" applyFill="1" applyBorder="1" applyAlignment="1">
      <alignment horizontal="center" wrapText="1"/>
    </xf>
    <xf numFmtId="4" fontId="21" fillId="23" borderId="35" xfId="0" applyNumberFormat="1" applyFont="1" applyFill="1" applyBorder="1" applyAlignment="1">
      <alignment horizontal="left" wrapText="1"/>
    </xf>
    <xf numFmtId="4" fontId="21" fillId="23" borderId="11" xfId="0" applyNumberFormat="1" applyFont="1" applyFill="1" applyBorder="1" applyAlignment="1">
      <alignment horizontal="left" wrapText="1"/>
    </xf>
    <xf numFmtId="49" fontId="25" fillId="0" borderId="0" xfId="0" applyNumberFormat="1" applyFont="1" applyFill="1" applyBorder="1" applyAlignment="1">
      <alignment horizontal="center" vertical="center" wrapText="1"/>
    </xf>
    <xf numFmtId="4" fontId="25" fillId="23" borderId="35" xfId="0" applyNumberFormat="1" applyFont="1" applyFill="1" applyBorder="1" applyAlignment="1">
      <alignment horizontal="center" vertical="center" wrapText="1"/>
    </xf>
    <xf numFmtId="4" fontId="25" fillId="23" borderId="11" xfId="0" applyNumberFormat="1" applyFont="1" applyFill="1" applyBorder="1" applyAlignment="1">
      <alignment horizontal="center" vertical="center" wrapText="1"/>
    </xf>
    <xf numFmtId="169" fontId="13" fillId="36" borderId="30" xfId="0" applyNumberFormat="1" applyFont="1" applyFill="1" applyBorder="1" applyAlignment="1">
      <alignment horizontal="center"/>
    </xf>
    <xf numFmtId="169" fontId="13" fillId="36" borderId="0" xfId="0" applyNumberFormat="1" applyFont="1" applyFill="1" applyBorder="1" applyAlignment="1">
      <alignment horizontal="center"/>
    </xf>
    <xf numFmtId="169" fontId="13" fillId="36" borderId="31" xfId="0" applyNumberFormat="1" applyFont="1" applyFill="1" applyBorder="1" applyAlignment="1">
      <alignment horizontal="center"/>
    </xf>
    <xf numFmtId="169" fontId="20" fillId="36" borderId="30" xfId="0" applyNumberFormat="1" applyFont="1" applyFill="1" applyBorder="1" applyAlignment="1">
      <alignment horizontal="center"/>
    </xf>
    <xf numFmtId="169" fontId="20" fillId="36" borderId="0" xfId="0" applyNumberFormat="1" applyFont="1" applyFill="1" applyBorder="1" applyAlignment="1">
      <alignment horizontal="center"/>
    </xf>
    <xf numFmtId="169" fontId="20" fillId="36" borderId="31" xfId="0" applyNumberFormat="1" applyFont="1" applyFill="1" applyBorder="1" applyAlignment="1">
      <alignment horizontal="center"/>
    </xf>
    <xf numFmtId="3" fontId="25" fillId="23" borderId="35" xfId="0" applyNumberFormat="1" applyFont="1" applyFill="1" applyBorder="1" applyAlignment="1">
      <alignment horizontal="center" vertical="center"/>
    </xf>
    <xf numFmtId="3" fontId="25" fillId="23" borderId="11" xfId="0" applyNumberFormat="1" applyFont="1" applyFill="1" applyBorder="1" applyAlignment="1">
      <alignment horizontal="center" vertical="center"/>
    </xf>
    <xf numFmtId="3" fontId="25" fillId="23" borderId="35" xfId="0" applyNumberFormat="1" applyFont="1" applyFill="1" applyBorder="1" applyAlignment="1">
      <alignment horizontal="center" vertical="center" wrapText="1"/>
    </xf>
    <xf numFmtId="3" fontId="25" fillId="23" borderId="11" xfId="0" applyNumberFormat="1" applyFont="1" applyFill="1" applyBorder="1" applyAlignment="1">
      <alignment horizontal="center" vertical="center" wrapText="1"/>
    </xf>
    <xf numFmtId="3" fontId="16" fillId="36" borderId="30" xfId="0" applyNumberFormat="1" applyFont="1" applyFill="1" applyBorder="1" applyAlignment="1">
      <alignment horizontal="center"/>
    </xf>
    <xf numFmtId="3" fontId="16" fillId="36" borderId="0" xfId="0" applyNumberFormat="1" applyFont="1" applyFill="1" applyBorder="1" applyAlignment="1">
      <alignment horizontal="center"/>
    </xf>
    <xf numFmtId="3" fontId="16" fillId="36" borderId="31" xfId="0" applyNumberFormat="1" applyFont="1" applyFill="1" applyBorder="1" applyAlignment="1">
      <alignment horizontal="center"/>
    </xf>
    <xf numFmtId="3" fontId="21" fillId="7" borderId="35" xfId="0" applyNumberFormat="1" applyFont="1" applyFill="1" applyBorder="1" applyAlignment="1">
      <alignment horizontal="center" vertical="center"/>
    </xf>
    <xf numFmtId="3" fontId="21" fillId="7" borderId="11" xfId="0" applyNumberFormat="1" applyFont="1" applyFill="1" applyBorder="1" applyAlignment="1">
      <alignment horizontal="center" vertical="center"/>
    </xf>
    <xf numFmtId="4" fontId="5" fillId="36" borderId="0" xfId="0" applyNumberFormat="1" applyFont="1" applyFill="1" applyBorder="1" applyAlignment="1">
      <alignment horizontal="center" vertical="center"/>
    </xf>
    <xf numFmtId="3" fontId="25" fillId="7" borderId="35" xfId="0" applyNumberFormat="1" applyFont="1" applyFill="1" applyBorder="1" applyAlignment="1">
      <alignment horizontal="center" vertical="center" wrapText="1"/>
    </xf>
    <xf numFmtId="3" fontId="25" fillId="7" borderId="11" xfId="0" applyNumberFormat="1" applyFont="1" applyFill="1" applyBorder="1" applyAlignment="1">
      <alignment horizontal="center" vertical="center" wrapText="1"/>
    </xf>
    <xf numFmtId="4" fontId="21" fillId="36" borderId="0" xfId="0" applyNumberFormat="1" applyFont="1" applyFill="1" applyBorder="1" applyAlignment="1">
      <alignment horizontal="left" wrapText="1"/>
    </xf>
    <xf numFmtId="166" fontId="5" fillId="0" borderId="0" xfId="0" applyNumberFormat="1" applyFont="1" applyBorder="1" applyAlignment="1">
      <alignment horizontal="center"/>
    </xf>
    <xf numFmtId="3" fontId="16" fillId="36" borderId="23" xfId="0" applyNumberFormat="1" applyFont="1" applyFill="1" applyBorder="1" applyAlignment="1">
      <alignment horizontal="center"/>
    </xf>
    <xf numFmtId="3" fontId="16" fillId="36" borderId="28" xfId="0" applyNumberFormat="1" applyFont="1" applyFill="1" applyBorder="1" applyAlignment="1">
      <alignment horizontal="center"/>
    </xf>
    <xf numFmtId="4" fontId="5" fillId="33" borderId="35" xfId="0" applyNumberFormat="1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/>
    </xf>
    <xf numFmtId="49" fontId="25" fillId="23" borderId="35" xfId="0" applyNumberFormat="1" applyFont="1" applyFill="1" applyBorder="1" applyAlignment="1">
      <alignment horizontal="center" vertical="center" wrapText="1"/>
    </xf>
    <xf numFmtId="49" fontId="25" fillId="23" borderId="11" xfId="0" applyNumberFormat="1" applyFont="1" applyFill="1" applyBorder="1" applyAlignment="1">
      <alignment horizontal="center" vertical="center" wrapText="1"/>
    </xf>
    <xf numFmtId="3" fontId="21" fillId="23" borderId="35" xfId="0" applyNumberFormat="1" applyFont="1" applyFill="1" applyBorder="1" applyAlignment="1">
      <alignment horizontal="center" vertical="center"/>
    </xf>
    <xf numFmtId="3" fontId="21" fillId="2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49" fontId="25" fillId="23" borderId="35" xfId="0" applyNumberFormat="1" applyFont="1" applyFill="1" applyBorder="1" applyAlignment="1">
      <alignment horizontal="center" vertical="center"/>
    </xf>
    <xf numFmtId="49" fontId="25" fillId="23" borderId="11" xfId="0" applyNumberFormat="1" applyFont="1" applyFill="1" applyBorder="1" applyAlignment="1">
      <alignment horizontal="center" vertical="center"/>
    </xf>
    <xf numFmtId="3" fontId="24" fillId="36" borderId="0" xfId="0" applyNumberFormat="1" applyFont="1" applyFill="1" applyBorder="1" applyAlignment="1">
      <alignment horizontal="center" wrapText="1"/>
    </xf>
    <xf numFmtId="3" fontId="5" fillId="36" borderId="0" xfId="0" applyNumberFormat="1" applyFont="1" applyFill="1" applyBorder="1" applyAlignment="1">
      <alignment horizontal="center" vertical="center"/>
    </xf>
    <xf numFmtId="4" fontId="5" fillId="35" borderId="35" xfId="0" applyNumberFormat="1" applyFont="1" applyFill="1" applyBorder="1" applyAlignment="1">
      <alignment horizontal="center" vertical="center"/>
    </xf>
    <xf numFmtId="4" fontId="5" fillId="35" borderId="11" xfId="0" applyNumberFormat="1" applyFont="1" applyFill="1" applyBorder="1" applyAlignment="1">
      <alignment horizontal="center" vertical="center"/>
    </xf>
    <xf numFmtId="3" fontId="25" fillId="7" borderId="35" xfId="0" applyNumberFormat="1" applyFont="1" applyFill="1" applyBorder="1" applyAlignment="1">
      <alignment horizontal="center" vertical="center"/>
    </xf>
    <xf numFmtId="3" fontId="25" fillId="7" borderId="11" xfId="0" applyNumberFormat="1" applyFont="1" applyFill="1" applyBorder="1" applyAlignment="1">
      <alignment horizontal="center" vertical="center"/>
    </xf>
    <xf numFmtId="4" fontId="5" fillId="19" borderId="35" xfId="0" applyNumberFormat="1" applyFont="1" applyFill="1" applyBorder="1" applyAlignment="1">
      <alignment horizontal="center" vertical="center"/>
    </xf>
    <xf numFmtId="4" fontId="5" fillId="19" borderId="11" xfId="0" applyNumberFormat="1" applyFont="1" applyFill="1" applyBorder="1" applyAlignment="1">
      <alignment horizontal="center" vertical="center"/>
    </xf>
    <xf numFmtId="3" fontId="19" fillId="39" borderId="35" xfId="0" applyNumberFormat="1" applyFont="1" applyFill="1" applyBorder="1" applyAlignment="1">
      <alignment horizontal="center" vertical="center"/>
    </xf>
    <xf numFmtId="3" fontId="19" fillId="39" borderId="11" xfId="0" applyNumberFormat="1" applyFont="1" applyFill="1" applyBorder="1" applyAlignment="1">
      <alignment horizontal="center" vertical="center"/>
    </xf>
    <xf numFmtId="3" fontId="19" fillId="40" borderId="35" xfId="0" applyNumberFormat="1" applyFont="1" applyFill="1" applyBorder="1" applyAlignment="1">
      <alignment horizontal="center" vertical="center"/>
    </xf>
    <xf numFmtId="3" fontId="19" fillId="40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1114425</xdr:colOff>
      <xdr:row>58</xdr:row>
      <xdr:rowOff>9525</xdr:rowOff>
    </xdr:from>
    <xdr:to>
      <xdr:col>5</xdr:col>
      <xdr:colOff>1114425</xdr:colOff>
      <xdr:row>59</xdr:row>
      <xdr:rowOff>0</xdr:rowOff>
    </xdr:to>
    <xdr:sp>
      <xdr:nvSpPr>
        <xdr:cNvPr id="1" name="Rectangle 215"/>
        <xdr:cNvSpPr>
          <a:spLocks/>
        </xdr:cNvSpPr>
      </xdr:nvSpPr>
      <xdr:spPr>
        <a:xfrm>
          <a:off x="4143375" y="13916025"/>
          <a:ext cx="0" cy="152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14</xdr:row>
      <xdr:rowOff>0</xdr:rowOff>
    </xdr:from>
    <xdr:to>
      <xdr:col>11</xdr:col>
      <xdr:colOff>495300</xdr:colOff>
      <xdr:row>14</xdr:row>
      <xdr:rowOff>0</xdr:rowOff>
    </xdr:to>
    <xdr:sp>
      <xdr:nvSpPr>
        <xdr:cNvPr id="2" name="Line 253"/>
        <xdr:cNvSpPr>
          <a:spLocks/>
        </xdr:cNvSpPr>
      </xdr:nvSpPr>
      <xdr:spPr>
        <a:xfrm>
          <a:off x="5781675" y="3190875"/>
          <a:ext cx="2143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14</xdr:row>
      <xdr:rowOff>0</xdr:rowOff>
    </xdr:from>
    <xdr:to>
      <xdr:col>7</xdr:col>
      <xdr:colOff>514350</xdr:colOff>
      <xdr:row>15</xdr:row>
      <xdr:rowOff>0</xdr:rowOff>
    </xdr:to>
    <xdr:sp>
      <xdr:nvSpPr>
        <xdr:cNvPr id="3" name="Line 254"/>
        <xdr:cNvSpPr>
          <a:spLocks/>
        </xdr:cNvSpPr>
      </xdr:nvSpPr>
      <xdr:spPr>
        <a:xfrm>
          <a:off x="4838700" y="31908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14</xdr:row>
      <xdr:rowOff>0</xdr:rowOff>
    </xdr:from>
    <xdr:to>
      <xdr:col>8</xdr:col>
      <xdr:colOff>85725</xdr:colOff>
      <xdr:row>14</xdr:row>
      <xdr:rowOff>0</xdr:rowOff>
    </xdr:to>
    <xdr:sp>
      <xdr:nvSpPr>
        <xdr:cNvPr id="4" name="Line 257"/>
        <xdr:cNvSpPr>
          <a:spLocks/>
        </xdr:cNvSpPr>
      </xdr:nvSpPr>
      <xdr:spPr>
        <a:xfrm>
          <a:off x="4838700" y="31908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24</xdr:row>
      <xdr:rowOff>0</xdr:rowOff>
    </xdr:from>
    <xdr:to>
      <xdr:col>11</xdr:col>
      <xdr:colOff>476250</xdr:colOff>
      <xdr:row>25</xdr:row>
      <xdr:rowOff>0</xdr:rowOff>
    </xdr:to>
    <xdr:sp>
      <xdr:nvSpPr>
        <xdr:cNvPr id="5" name="Line 258"/>
        <xdr:cNvSpPr>
          <a:spLocks/>
        </xdr:cNvSpPr>
      </xdr:nvSpPr>
      <xdr:spPr>
        <a:xfrm>
          <a:off x="7905750" y="6324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495300</xdr:colOff>
      <xdr:row>28</xdr:row>
      <xdr:rowOff>0</xdr:rowOff>
    </xdr:from>
    <xdr:to>
      <xdr:col>11</xdr:col>
      <xdr:colOff>495300</xdr:colOff>
      <xdr:row>30</xdr:row>
      <xdr:rowOff>0</xdr:rowOff>
    </xdr:to>
    <xdr:sp>
      <xdr:nvSpPr>
        <xdr:cNvPr id="6" name="Line 259"/>
        <xdr:cNvSpPr>
          <a:spLocks/>
        </xdr:cNvSpPr>
      </xdr:nvSpPr>
      <xdr:spPr>
        <a:xfrm>
          <a:off x="7924800" y="76676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504825</xdr:colOff>
      <xdr:row>29</xdr:row>
      <xdr:rowOff>0</xdr:rowOff>
    </xdr:from>
    <xdr:to>
      <xdr:col>13</xdr:col>
      <xdr:colOff>485775</xdr:colOff>
      <xdr:row>29</xdr:row>
      <xdr:rowOff>0</xdr:rowOff>
    </xdr:to>
    <xdr:sp>
      <xdr:nvSpPr>
        <xdr:cNvPr id="7" name="Line 260"/>
        <xdr:cNvSpPr>
          <a:spLocks/>
        </xdr:cNvSpPr>
      </xdr:nvSpPr>
      <xdr:spPr>
        <a:xfrm>
          <a:off x="7934325" y="78962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485775</xdr:colOff>
      <xdr:row>29</xdr:row>
      <xdr:rowOff>9525</xdr:rowOff>
    </xdr:from>
    <xdr:to>
      <xdr:col>13</xdr:col>
      <xdr:colOff>485775</xdr:colOff>
      <xdr:row>30</xdr:row>
      <xdr:rowOff>0</xdr:rowOff>
    </xdr:to>
    <xdr:sp>
      <xdr:nvSpPr>
        <xdr:cNvPr id="8" name="Line 261"/>
        <xdr:cNvSpPr>
          <a:spLocks/>
        </xdr:cNvSpPr>
      </xdr:nvSpPr>
      <xdr:spPr>
        <a:xfrm>
          <a:off x="9334500" y="79057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476250</xdr:colOff>
      <xdr:row>14</xdr:row>
      <xdr:rowOff>9525</xdr:rowOff>
    </xdr:from>
    <xdr:to>
      <xdr:col>9</xdr:col>
      <xdr:colOff>476250</xdr:colOff>
      <xdr:row>14</xdr:row>
      <xdr:rowOff>219075</xdr:rowOff>
    </xdr:to>
    <xdr:sp>
      <xdr:nvSpPr>
        <xdr:cNvPr id="9" name="Line 262"/>
        <xdr:cNvSpPr>
          <a:spLocks/>
        </xdr:cNvSpPr>
      </xdr:nvSpPr>
      <xdr:spPr>
        <a:xfrm>
          <a:off x="6353175" y="32004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14</xdr:row>
      <xdr:rowOff>0</xdr:rowOff>
    </xdr:from>
    <xdr:to>
      <xdr:col>7</xdr:col>
      <xdr:colOff>514350</xdr:colOff>
      <xdr:row>14</xdr:row>
      <xdr:rowOff>0</xdr:rowOff>
    </xdr:to>
    <xdr:sp>
      <xdr:nvSpPr>
        <xdr:cNvPr id="10" name="Line 263"/>
        <xdr:cNvSpPr>
          <a:spLocks/>
        </xdr:cNvSpPr>
      </xdr:nvSpPr>
      <xdr:spPr>
        <a:xfrm>
          <a:off x="3467100" y="31908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504825</xdr:colOff>
      <xdr:row>8</xdr:row>
      <xdr:rowOff>0</xdr:rowOff>
    </xdr:from>
    <xdr:to>
      <xdr:col>21</xdr:col>
      <xdr:colOff>504825</xdr:colOff>
      <xdr:row>8</xdr:row>
      <xdr:rowOff>219075</xdr:rowOff>
    </xdr:to>
    <xdr:sp>
      <xdr:nvSpPr>
        <xdr:cNvPr id="11" name="Line 265"/>
        <xdr:cNvSpPr>
          <a:spLocks/>
        </xdr:cNvSpPr>
      </xdr:nvSpPr>
      <xdr:spPr>
        <a:xfrm>
          <a:off x="14716125" y="18002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19</xdr:row>
      <xdr:rowOff>0</xdr:rowOff>
    </xdr:from>
    <xdr:to>
      <xdr:col>9</xdr:col>
      <xdr:colOff>466725</xdr:colOff>
      <xdr:row>19</xdr:row>
      <xdr:rowOff>219075</xdr:rowOff>
    </xdr:to>
    <xdr:sp>
      <xdr:nvSpPr>
        <xdr:cNvPr id="12" name="Line 266"/>
        <xdr:cNvSpPr>
          <a:spLocks/>
        </xdr:cNvSpPr>
      </xdr:nvSpPr>
      <xdr:spPr>
        <a:xfrm>
          <a:off x="6343650" y="4695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23</xdr:row>
      <xdr:rowOff>0</xdr:rowOff>
    </xdr:from>
    <xdr:to>
      <xdr:col>9</xdr:col>
      <xdr:colOff>438150</xdr:colOff>
      <xdr:row>23</xdr:row>
      <xdr:rowOff>9525</xdr:rowOff>
    </xdr:to>
    <xdr:sp>
      <xdr:nvSpPr>
        <xdr:cNvPr id="13" name="Line 267"/>
        <xdr:cNvSpPr>
          <a:spLocks/>
        </xdr:cNvSpPr>
      </xdr:nvSpPr>
      <xdr:spPr>
        <a:xfrm>
          <a:off x="6315075" y="6096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23</xdr:row>
      <xdr:rowOff>19050</xdr:rowOff>
    </xdr:from>
    <xdr:to>
      <xdr:col>9</xdr:col>
      <xdr:colOff>466725</xdr:colOff>
      <xdr:row>24</xdr:row>
      <xdr:rowOff>219075</xdr:rowOff>
    </xdr:to>
    <xdr:sp>
      <xdr:nvSpPr>
        <xdr:cNvPr id="14" name="Line 268"/>
        <xdr:cNvSpPr>
          <a:spLocks/>
        </xdr:cNvSpPr>
      </xdr:nvSpPr>
      <xdr:spPr>
        <a:xfrm>
          <a:off x="6343650" y="61150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24</xdr:row>
      <xdr:rowOff>0</xdr:rowOff>
    </xdr:from>
    <xdr:to>
      <xdr:col>7</xdr:col>
      <xdr:colOff>476250</xdr:colOff>
      <xdr:row>24</xdr:row>
      <xdr:rowOff>219075</xdr:rowOff>
    </xdr:to>
    <xdr:sp>
      <xdr:nvSpPr>
        <xdr:cNvPr id="15" name="Line 269"/>
        <xdr:cNvSpPr>
          <a:spLocks/>
        </xdr:cNvSpPr>
      </xdr:nvSpPr>
      <xdr:spPr>
        <a:xfrm flipV="1">
          <a:off x="4800600" y="6324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24</xdr:row>
      <xdr:rowOff>0</xdr:rowOff>
    </xdr:from>
    <xdr:to>
      <xdr:col>13</xdr:col>
      <xdr:colOff>457200</xdr:colOff>
      <xdr:row>24</xdr:row>
      <xdr:rowOff>0</xdr:rowOff>
    </xdr:to>
    <xdr:sp>
      <xdr:nvSpPr>
        <xdr:cNvPr id="16" name="Line 270"/>
        <xdr:cNvSpPr>
          <a:spLocks/>
        </xdr:cNvSpPr>
      </xdr:nvSpPr>
      <xdr:spPr>
        <a:xfrm>
          <a:off x="4800600" y="6324600"/>
          <a:ext cx="450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457200</xdr:colOff>
      <xdr:row>24</xdr:row>
      <xdr:rowOff>0</xdr:rowOff>
    </xdr:from>
    <xdr:to>
      <xdr:col>13</xdr:col>
      <xdr:colOff>457200</xdr:colOff>
      <xdr:row>24</xdr:row>
      <xdr:rowOff>219075</xdr:rowOff>
    </xdr:to>
    <xdr:sp>
      <xdr:nvSpPr>
        <xdr:cNvPr id="17" name="Line 271"/>
        <xdr:cNvSpPr>
          <a:spLocks/>
        </xdr:cNvSpPr>
      </xdr:nvSpPr>
      <xdr:spPr>
        <a:xfrm>
          <a:off x="9305925" y="6324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18</xdr:row>
      <xdr:rowOff>0</xdr:rowOff>
    </xdr:from>
    <xdr:to>
      <xdr:col>9</xdr:col>
      <xdr:colOff>466725</xdr:colOff>
      <xdr:row>19</xdr:row>
      <xdr:rowOff>9525</xdr:rowOff>
    </xdr:to>
    <xdr:sp>
      <xdr:nvSpPr>
        <xdr:cNvPr id="18" name="Line 272"/>
        <xdr:cNvSpPr>
          <a:spLocks/>
        </xdr:cNvSpPr>
      </xdr:nvSpPr>
      <xdr:spPr>
        <a:xfrm flipV="1">
          <a:off x="6343650" y="44672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476250</xdr:colOff>
      <xdr:row>12</xdr:row>
      <xdr:rowOff>219075</xdr:rowOff>
    </xdr:from>
    <xdr:to>
      <xdr:col>9</xdr:col>
      <xdr:colOff>476250</xdr:colOff>
      <xdr:row>14</xdr:row>
      <xdr:rowOff>0</xdr:rowOff>
    </xdr:to>
    <xdr:sp>
      <xdr:nvSpPr>
        <xdr:cNvPr id="19" name="Line 274"/>
        <xdr:cNvSpPr>
          <a:spLocks/>
        </xdr:cNvSpPr>
      </xdr:nvSpPr>
      <xdr:spPr>
        <a:xfrm>
          <a:off x="6353175" y="29527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8</xdr:row>
      <xdr:rowOff>0</xdr:rowOff>
    </xdr:from>
    <xdr:to>
      <xdr:col>16</xdr:col>
      <xdr:colOff>200025</xdr:colOff>
      <xdr:row>8</xdr:row>
      <xdr:rowOff>0</xdr:rowOff>
    </xdr:to>
    <xdr:sp>
      <xdr:nvSpPr>
        <xdr:cNvPr id="20" name="Line 278"/>
        <xdr:cNvSpPr>
          <a:spLocks/>
        </xdr:cNvSpPr>
      </xdr:nvSpPr>
      <xdr:spPr>
        <a:xfrm flipH="1">
          <a:off x="6343650" y="1800225"/>
          <a:ext cx="513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8</xdr:row>
      <xdr:rowOff>0</xdr:rowOff>
    </xdr:from>
    <xdr:to>
      <xdr:col>9</xdr:col>
      <xdr:colOff>466725</xdr:colOff>
      <xdr:row>9</xdr:row>
      <xdr:rowOff>0</xdr:rowOff>
    </xdr:to>
    <xdr:sp>
      <xdr:nvSpPr>
        <xdr:cNvPr id="21" name="Line 279"/>
        <xdr:cNvSpPr>
          <a:spLocks/>
        </xdr:cNvSpPr>
      </xdr:nvSpPr>
      <xdr:spPr>
        <a:xfrm>
          <a:off x="6343650" y="1800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457200</xdr:colOff>
      <xdr:row>24</xdr:row>
      <xdr:rowOff>0</xdr:rowOff>
    </xdr:from>
    <xdr:to>
      <xdr:col>15</xdr:col>
      <xdr:colOff>457200</xdr:colOff>
      <xdr:row>24</xdr:row>
      <xdr:rowOff>0</xdr:rowOff>
    </xdr:to>
    <xdr:sp>
      <xdr:nvSpPr>
        <xdr:cNvPr id="22" name="Line 280"/>
        <xdr:cNvSpPr>
          <a:spLocks/>
        </xdr:cNvSpPr>
      </xdr:nvSpPr>
      <xdr:spPr>
        <a:xfrm>
          <a:off x="9305925" y="63246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457200</xdr:colOff>
      <xdr:row>24</xdr:row>
      <xdr:rowOff>0</xdr:rowOff>
    </xdr:from>
    <xdr:to>
      <xdr:col>15</xdr:col>
      <xdr:colOff>457200</xdr:colOff>
      <xdr:row>25</xdr:row>
      <xdr:rowOff>0</xdr:rowOff>
    </xdr:to>
    <xdr:sp>
      <xdr:nvSpPr>
        <xdr:cNvPr id="23" name="Line 281"/>
        <xdr:cNvSpPr>
          <a:spLocks/>
        </xdr:cNvSpPr>
      </xdr:nvSpPr>
      <xdr:spPr>
        <a:xfrm>
          <a:off x="10601325" y="6324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8</xdr:row>
      <xdr:rowOff>0</xdr:rowOff>
    </xdr:from>
    <xdr:to>
      <xdr:col>21</xdr:col>
      <xdr:colOff>504825</xdr:colOff>
      <xdr:row>8</xdr:row>
      <xdr:rowOff>0</xdr:rowOff>
    </xdr:to>
    <xdr:sp>
      <xdr:nvSpPr>
        <xdr:cNvPr id="24" name="Line 282"/>
        <xdr:cNvSpPr>
          <a:spLocks/>
        </xdr:cNvSpPr>
      </xdr:nvSpPr>
      <xdr:spPr>
        <a:xfrm>
          <a:off x="11477625" y="18002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485775</xdr:colOff>
      <xdr:row>29</xdr:row>
      <xdr:rowOff>0</xdr:rowOff>
    </xdr:from>
    <xdr:to>
      <xdr:col>13</xdr:col>
      <xdr:colOff>485775</xdr:colOff>
      <xdr:row>29</xdr:row>
      <xdr:rowOff>0</xdr:rowOff>
    </xdr:to>
    <xdr:sp>
      <xdr:nvSpPr>
        <xdr:cNvPr id="25" name="Line 284"/>
        <xdr:cNvSpPr>
          <a:spLocks/>
        </xdr:cNvSpPr>
      </xdr:nvSpPr>
      <xdr:spPr>
        <a:xfrm>
          <a:off x="9334500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504825</xdr:colOff>
      <xdr:row>29</xdr:row>
      <xdr:rowOff>0</xdr:rowOff>
    </xdr:from>
    <xdr:to>
      <xdr:col>15</xdr:col>
      <xdr:colOff>504825</xdr:colOff>
      <xdr:row>30</xdr:row>
      <xdr:rowOff>0</xdr:rowOff>
    </xdr:to>
    <xdr:sp>
      <xdr:nvSpPr>
        <xdr:cNvPr id="26" name="Line 285"/>
        <xdr:cNvSpPr>
          <a:spLocks/>
        </xdr:cNvSpPr>
      </xdr:nvSpPr>
      <xdr:spPr>
        <a:xfrm>
          <a:off x="10648950" y="78962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29</xdr:row>
      <xdr:rowOff>0</xdr:rowOff>
    </xdr:from>
    <xdr:to>
      <xdr:col>17</xdr:col>
      <xdr:colOff>447675</xdr:colOff>
      <xdr:row>30</xdr:row>
      <xdr:rowOff>0</xdr:rowOff>
    </xdr:to>
    <xdr:sp>
      <xdr:nvSpPr>
        <xdr:cNvPr id="27" name="Line 286"/>
        <xdr:cNvSpPr>
          <a:spLocks/>
        </xdr:cNvSpPr>
      </xdr:nvSpPr>
      <xdr:spPr>
        <a:xfrm>
          <a:off x="11925300" y="78962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504825</xdr:colOff>
      <xdr:row>28</xdr:row>
      <xdr:rowOff>0</xdr:rowOff>
    </xdr:from>
    <xdr:to>
      <xdr:col>15</xdr:col>
      <xdr:colOff>504825</xdr:colOff>
      <xdr:row>28</xdr:row>
      <xdr:rowOff>219075</xdr:rowOff>
    </xdr:to>
    <xdr:sp>
      <xdr:nvSpPr>
        <xdr:cNvPr id="28" name="Line 287"/>
        <xdr:cNvSpPr>
          <a:spLocks/>
        </xdr:cNvSpPr>
      </xdr:nvSpPr>
      <xdr:spPr>
        <a:xfrm flipV="1">
          <a:off x="10648950" y="76676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504825</xdr:colOff>
      <xdr:row>29</xdr:row>
      <xdr:rowOff>0</xdr:rowOff>
    </xdr:from>
    <xdr:to>
      <xdr:col>17</xdr:col>
      <xdr:colOff>447675</xdr:colOff>
      <xdr:row>29</xdr:row>
      <xdr:rowOff>0</xdr:rowOff>
    </xdr:to>
    <xdr:sp>
      <xdr:nvSpPr>
        <xdr:cNvPr id="29" name="Line 288"/>
        <xdr:cNvSpPr>
          <a:spLocks/>
        </xdr:cNvSpPr>
      </xdr:nvSpPr>
      <xdr:spPr>
        <a:xfrm>
          <a:off x="10648950" y="78962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18</xdr:row>
      <xdr:rowOff>0</xdr:rowOff>
    </xdr:from>
    <xdr:to>
      <xdr:col>7</xdr:col>
      <xdr:colOff>457200</xdr:colOff>
      <xdr:row>20</xdr:row>
      <xdr:rowOff>0</xdr:rowOff>
    </xdr:to>
    <xdr:sp>
      <xdr:nvSpPr>
        <xdr:cNvPr id="30" name="Line 290"/>
        <xdr:cNvSpPr>
          <a:spLocks/>
        </xdr:cNvSpPr>
      </xdr:nvSpPr>
      <xdr:spPr>
        <a:xfrm>
          <a:off x="4781550" y="44672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19</xdr:row>
      <xdr:rowOff>0</xdr:rowOff>
    </xdr:from>
    <xdr:to>
      <xdr:col>5</xdr:col>
      <xdr:colOff>457200</xdr:colOff>
      <xdr:row>19</xdr:row>
      <xdr:rowOff>209550</xdr:rowOff>
    </xdr:to>
    <xdr:sp>
      <xdr:nvSpPr>
        <xdr:cNvPr id="31" name="Line 291"/>
        <xdr:cNvSpPr>
          <a:spLocks/>
        </xdr:cNvSpPr>
      </xdr:nvSpPr>
      <xdr:spPr>
        <a:xfrm>
          <a:off x="3486150" y="46958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19</xdr:row>
      <xdr:rowOff>0</xdr:rowOff>
    </xdr:from>
    <xdr:to>
      <xdr:col>3</xdr:col>
      <xdr:colOff>457200</xdr:colOff>
      <xdr:row>20</xdr:row>
      <xdr:rowOff>9525</xdr:rowOff>
    </xdr:to>
    <xdr:sp>
      <xdr:nvSpPr>
        <xdr:cNvPr id="32" name="Line 292"/>
        <xdr:cNvSpPr>
          <a:spLocks/>
        </xdr:cNvSpPr>
      </xdr:nvSpPr>
      <xdr:spPr>
        <a:xfrm>
          <a:off x="2047875" y="46958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19</xdr:row>
      <xdr:rowOff>0</xdr:rowOff>
    </xdr:from>
    <xdr:to>
      <xdr:col>7</xdr:col>
      <xdr:colOff>447675</xdr:colOff>
      <xdr:row>19</xdr:row>
      <xdr:rowOff>0</xdr:rowOff>
    </xdr:to>
    <xdr:sp>
      <xdr:nvSpPr>
        <xdr:cNvPr id="33" name="Line 293"/>
        <xdr:cNvSpPr>
          <a:spLocks/>
        </xdr:cNvSpPr>
      </xdr:nvSpPr>
      <xdr:spPr>
        <a:xfrm>
          <a:off x="2047875" y="469582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14</xdr:row>
      <xdr:rowOff>0</xdr:rowOff>
    </xdr:from>
    <xdr:to>
      <xdr:col>5</xdr:col>
      <xdr:colOff>428625</xdr:colOff>
      <xdr:row>14</xdr:row>
      <xdr:rowOff>209550</xdr:rowOff>
    </xdr:to>
    <xdr:sp>
      <xdr:nvSpPr>
        <xdr:cNvPr id="34" name="Line 294"/>
        <xdr:cNvSpPr>
          <a:spLocks/>
        </xdr:cNvSpPr>
      </xdr:nvSpPr>
      <xdr:spPr>
        <a:xfrm>
          <a:off x="3457575" y="31908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542925</xdr:colOff>
      <xdr:row>5</xdr:row>
      <xdr:rowOff>257175</xdr:rowOff>
    </xdr:from>
    <xdr:to>
      <xdr:col>15</xdr:col>
      <xdr:colOff>542925</xdr:colOff>
      <xdr:row>7</xdr:row>
      <xdr:rowOff>142875</xdr:rowOff>
    </xdr:to>
    <xdr:sp>
      <xdr:nvSpPr>
        <xdr:cNvPr id="35" name="Line 299"/>
        <xdr:cNvSpPr>
          <a:spLocks/>
        </xdr:cNvSpPr>
      </xdr:nvSpPr>
      <xdr:spPr>
        <a:xfrm>
          <a:off x="10687050" y="13525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24</xdr:row>
      <xdr:rowOff>0</xdr:rowOff>
    </xdr:from>
    <xdr:to>
      <xdr:col>7</xdr:col>
      <xdr:colOff>457200</xdr:colOff>
      <xdr:row>24</xdr:row>
      <xdr:rowOff>0</xdr:rowOff>
    </xdr:to>
    <xdr:sp>
      <xdr:nvSpPr>
        <xdr:cNvPr id="36" name="Line 280"/>
        <xdr:cNvSpPr>
          <a:spLocks/>
        </xdr:cNvSpPr>
      </xdr:nvSpPr>
      <xdr:spPr>
        <a:xfrm>
          <a:off x="3429000" y="63246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24</xdr:row>
      <xdr:rowOff>0</xdr:rowOff>
    </xdr:from>
    <xdr:to>
      <xdr:col>5</xdr:col>
      <xdr:colOff>400050</xdr:colOff>
      <xdr:row>25</xdr:row>
      <xdr:rowOff>0</xdr:rowOff>
    </xdr:to>
    <xdr:sp>
      <xdr:nvSpPr>
        <xdr:cNvPr id="37" name="Line 258"/>
        <xdr:cNvSpPr>
          <a:spLocks/>
        </xdr:cNvSpPr>
      </xdr:nvSpPr>
      <xdr:spPr>
        <a:xfrm>
          <a:off x="3429000" y="6324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28</xdr:row>
      <xdr:rowOff>219075</xdr:rowOff>
    </xdr:from>
    <xdr:to>
      <xdr:col>7</xdr:col>
      <xdr:colOff>990600</xdr:colOff>
      <xdr:row>28</xdr:row>
      <xdr:rowOff>228600</xdr:rowOff>
    </xdr:to>
    <xdr:sp>
      <xdr:nvSpPr>
        <xdr:cNvPr id="38" name="Line 270"/>
        <xdr:cNvSpPr>
          <a:spLocks/>
        </xdr:cNvSpPr>
      </xdr:nvSpPr>
      <xdr:spPr>
        <a:xfrm>
          <a:off x="1600200" y="7886700"/>
          <a:ext cx="3714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28</xdr:row>
      <xdr:rowOff>9525</xdr:rowOff>
    </xdr:from>
    <xdr:to>
      <xdr:col>5</xdr:col>
      <xdr:colOff>476250</xdr:colOff>
      <xdr:row>29</xdr:row>
      <xdr:rowOff>209550</xdr:rowOff>
    </xdr:to>
    <xdr:sp>
      <xdr:nvSpPr>
        <xdr:cNvPr id="39" name="Line 268"/>
        <xdr:cNvSpPr>
          <a:spLocks/>
        </xdr:cNvSpPr>
      </xdr:nvSpPr>
      <xdr:spPr>
        <a:xfrm>
          <a:off x="3505200" y="76771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1000125</xdr:colOff>
      <xdr:row>28</xdr:row>
      <xdr:rowOff>219075</xdr:rowOff>
    </xdr:from>
    <xdr:to>
      <xdr:col>7</xdr:col>
      <xdr:colOff>1000125</xdr:colOff>
      <xdr:row>29</xdr:row>
      <xdr:rowOff>219075</xdr:rowOff>
    </xdr:to>
    <xdr:sp>
      <xdr:nvSpPr>
        <xdr:cNvPr id="40" name="Line 258"/>
        <xdr:cNvSpPr>
          <a:spLocks/>
        </xdr:cNvSpPr>
      </xdr:nvSpPr>
      <xdr:spPr>
        <a:xfrm>
          <a:off x="5324475" y="78867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30</xdr:row>
      <xdr:rowOff>0</xdr:rowOff>
    </xdr:to>
    <xdr:sp>
      <xdr:nvSpPr>
        <xdr:cNvPr id="41" name="Line 258"/>
        <xdr:cNvSpPr>
          <a:spLocks/>
        </xdr:cNvSpPr>
      </xdr:nvSpPr>
      <xdr:spPr>
        <a:xfrm>
          <a:off x="1590675" y="78962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552450</xdr:colOff>
      <xdr:row>23</xdr:row>
      <xdr:rowOff>219075</xdr:rowOff>
    </xdr:from>
    <xdr:to>
      <xdr:col>17</xdr:col>
      <xdr:colOff>552450</xdr:colOff>
      <xdr:row>24</xdr:row>
      <xdr:rowOff>219075</xdr:rowOff>
    </xdr:to>
    <xdr:sp>
      <xdr:nvSpPr>
        <xdr:cNvPr id="42" name="Line 281"/>
        <xdr:cNvSpPr>
          <a:spLocks/>
        </xdr:cNvSpPr>
      </xdr:nvSpPr>
      <xdr:spPr>
        <a:xfrm>
          <a:off x="12030075" y="63150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400050</xdr:colOff>
      <xdr:row>24</xdr:row>
      <xdr:rowOff>0</xdr:rowOff>
    </xdr:from>
    <xdr:to>
      <xdr:col>17</xdr:col>
      <xdr:colOff>561975</xdr:colOff>
      <xdr:row>24</xdr:row>
      <xdr:rowOff>0</xdr:rowOff>
    </xdr:to>
    <xdr:sp>
      <xdr:nvSpPr>
        <xdr:cNvPr id="43" name="Line 280"/>
        <xdr:cNvSpPr>
          <a:spLocks/>
        </xdr:cNvSpPr>
      </xdr:nvSpPr>
      <xdr:spPr>
        <a:xfrm>
          <a:off x="10544175" y="63246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438150</xdr:colOff>
      <xdr:row>29</xdr:row>
      <xdr:rowOff>0</xdr:rowOff>
    </xdr:from>
    <xdr:to>
      <xdr:col>19</xdr:col>
      <xdr:colOff>171450</xdr:colOff>
      <xdr:row>29</xdr:row>
      <xdr:rowOff>0</xdr:rowOff>
    </xdr:to>
    <xdr:sp>
      <xdr:nvSpPr>
        <xdr:cNvPr id="44" name="Line 288"/>
        <xdr:cNvSpPr>
          <a:spLocks/>
        </xdr:cNvSpPr>
      </xdr:nvSpPr>
      <xdr:spPr>
        <a:xfrm>
          <a:off x="11915775" y="78962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29</xdr:row>
      <xdr:rowOff>0</xdr:rowOff>
    </xdr:from>
    <xdr:to>
      <xdr:col>19</xdr:col>
      <xdr:colOff>171450</xdr:colOff>
      <xdr:row>30</xdr:row>
      <xdr:rowOff>0</xdr:rowOff>
    </xdr:to>
    <xdr:sp>
      <xdr:nvSpPr>
        <xdr:cNvPr id="45" name="Line 286"/>
        <xdr:cNvSpPr>
          <a:spLocks/>
        </xdr:cNvSpPr>
      </xdr:nvSpPr>
      <xdr:spPr>
        <a:xfrm>
          <a:off x="13039725" y="78962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3</xdr:col>
      <xdr:colOff>133350</xdr:colOff>
      <xdr:row>29</xdr:row>
      <xdr:rowOff>0</xdr:rowOff>
    </xdr:to>
    <xdr:sp>
      <xdr:nvSpPr>
        <xdr:cNvPr id="46" name="Line 260"/>
        <xdr:cNvSpPr>
          <a:spLocks/>
        </xdr:cNvSpPr>
      </xdr:nvSpPr>
      <xdr:spPr>
        <a:xfrm>
          <a:off x="419100" y="78962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30</xdr:row>
      <xdr:rowOff>0</xdr:rowOff>
    </xdr:to>
    <xdr:sp>
      <xdr:nvSpPr>
        <xdr:cNvPr id="47" name="Line 258"/>
        <xdr:cNvSpPr>
          <a:spLocks/>
        </xdr:cNvSpPr>
      </xdr:nvSpPr>
      <xdr:spPr>
        <a:xfrm>
          <a:off x="419100" y="78962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24</xdr:row>
      <xdr:rowOff>0</xdr:rowOff>
    </xdr:from>
    <xdr:to>
      <xdr:col>5</xdr:col>
      <xdr:colOff>381000</xdr:colOff>
      <xdr:row>24</xdr:row>
      <xdr:rowOff>0</xdr:rowOff>
    </xdr:to>
    <xdr:sp>
      <xdr:nvSpPr>
        <xdr:cNvPr id="48" name="Line 280"/>
        <xdr:cNvSpPr>
          <a:spLocks/>
        </xdr:cNvSpPr>
      </xdr:nvSpPr>
      <xdr:spPr>
        <a:xfrm>
          <a:off x="1685925" y="632460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24</xdr:row>
      <xdr:rowOff>9525</xdr:rowOff>
    </xdr:from>
    <xdr:to>
      <xdr:col>3</xdr:col>
      <xdr:colOff>495300</xdr:colOff>
      <xdr:row>24</xdr:row>
      <xdr:rowOff>9525</xdr:rowOff>
    </xdr:to>
    <xdr:sp>
      <xdr:nvSpPr>
        <xdr:cNvPr id="49" name="Line 280"/>
        <xdr:cNvSpPr>
          <a:spLocks/>
        </xdr:cNvSpPr>
      </xdr:nvSpPr>
      <xdr:spPr>
        <a:xfrm>
          <a:off x="542925" y="633412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23</xdr:row>
      <xdr:rowOff>219075</xdr:rowOff>
    </xdr:from>
    <xdr:to>
      <xdr:col>3</xdr:col>
      <xdr:colOff>133350</xdr:colOff>
      <xdr:row>24</xdr:row>
      <xdr:rowOff>219075</xdr:rowOff>
    </xdr:to>
    <xdr:sp>
      <xdr:nvSpPr>
        <xdr:cNvPr id="50" name="Line 258"/>
        <xdr:cNvSpPr>
          <a:spLocks/>
        </xdr:cNvSpPr>
      </xdr:nvSpPr>
      <xdr:spPr>
        <a:xfrm>
          <a:off x="1724025" y="63150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24</xdr:row>
      <xdr:rowOff>0</xdr:rowOff>
    </xdr:from>
    <xdr:to>
      <xdr:col>1</xdr:col>
      <xdr:colOff>133350</xdr:colOff>
      <xdr:row>25</xdr:row>
      <xdr:rowOff>0</xdr:rowOff>
    </xdr:to>
    <xdr:sp>
      <xdr:nvSpPr>
        <xdr:cNvPr id="51" name="Line 258"/>
        <xdr:cNvSpPr>
          <a:spLocks/>
        </xdr:cNvSpPr>
      </xdr:nvSpPr>
      <xdr:spPr>
        <a:xfrm>
          <a:off x="552450" y="6324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342900</xdr:colOff>
      <xdr:row>23</xdr:row>
      <xdr:rowOff>219075</xdr:rowOff>
    </xdr:from>
    <xdr:to>
      <xdr:col>19</xdr:col>
      <xdr:colOff>342900</xdr:colOff>
      <xdr:row>24</xdr:row>
      <xdr:rowOff>219075</xdr:rowOff>
    </xdr:to>
    <xdr:sp>
      <xdr:nvSpPr>
        <xdr:cNvPr id="52" name="Line 256"/>
        <xdr:cNvSpPr>
          <a:spLocks/>
        </xdr:cNvSpPr>
      </xdr:nvSpPr>
      <xdr:spPr>
        <a:xfrm>
          <a:off x="13211175" y="63150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438150</xdr:colOff>
      <xdr:row>24</xdr:row>
      <xdr:rowOff>0</xdr:rowOff>
    </xdr:from>
    <xdr:to>
      <xdr:col>21</xdr:col>
      <xdr:colOff>438150</xdr:colOff>
      <xdr:row>25</xdr:row>
      <xdr:rowOff>0</xdr:rowOff>
    </xdr:to>
    <xdr:sp>
      <xdr:nvSpPr>
        <xdr:cNvPr id="53" name="Line 256"/>
        <xdr:cNvSpPr>
          <a:spLocks/>
        </xdr:cNvSpPr>
      </xdr:nvSpPr>
      <xdr:spPr>
        <a:xfrm>
          <a:off x="14649450" y="6324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533400</xdr:colOff>
      <xdr:row>24</xdr:row>
      <xdr:rowOff>0</xdr:rowOff>
    </xdr:from>
    <xdr:to>
      <xdr:col>19</xdr:col>
      <xdr:colOff>457200</xdr:colOff>
      <xdr:row>24</xdr:row>
      <xdr:rowOff>0</xdr:rowOff>
    </xdr:to>
    <xdr:sp>
      <xdr:nvSpPr>
        <xdr:cNvPr id="54" name="Line 273"/>
        <xdr:cNvSpPr>
          <a:spLocks/>
        </xdr:cNvSpPr>
      </xdr:nvSpPr>
      <xdr:spPr>
        <a:xfrm>
          <a:off x="12011025" y="6324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361950</xdr:colOff>
      <xdr:row>24</xdr:row>
      <xdr:rowOff>0</xdr:rowOff>
    </xdr:from>
    <xdr:to>
      <xdr:col>21</xdr:col>
      <xdr:colOff>447675</xdr:colOff>
      <xdr:row>24</xdr:row>
      <xdr:rowOff>0</xdr:rowOff>
    </xdr:to>
    <xdr:sp>
      <xdr:nvSpPr>
        <xdr:cNvPr id="55" name="Line 273"/>
        <xdr:cNvSpPr>
          <a:spLocks/>
        </xdr:cNvSpPr>
      </xdr:nvSpPr>
      <xdr:spPr>
        <a:xfrm>
          <a:off x="13230225" y="63246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19</xdr:row>
      <xdr:rowOff>219075</xdr:rowOff>
    </xdr:from>
    <xdr:to>
      <xdr:col>9</xdr:col>
      <xdr:colOff>466725</xdr:colOff>
      <xdr:row>20</xdr:row>
      <xdr:rowOff>228600</xdr:rowOff>
    </xdr:to>
    <xdr:sp>
      <xdr:nvSpPr>
        <xdr:cNvPr id="56" name="Line 272"/>
        <xdr:cNvSpPr>
          <a:spLocks/>
        </xdr:cNvSpPr>
      </xdr:nvSpPr>
      <xdr:spPr>
        <a:xfrm flipV="1">
          <a:off x="6343650" y="49149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20</xdr:row>
      <xdr:rowOff>228600</xdr:rowOff>
    </xdr:from>
    <xdr:to>
      <xdr:col>9</xdr:col>
      <xdr:colOff>466725</xdr:colOff>
      <xdr:row>22</xdr:row>
      <xdr:rowOff>0</xdr:rowOff>
    </xdr:to>
    <xdr:sp>
      <xdr:nvSpPr>
        <xdr:cNvPr id="57" name="Line 272"/>
        <xdr:cNvSpPr>
          <a:spLocks/>
        </xdr:cNvSpPr>
      </xdr:nvSpPr>
      <xdr:spPr>
        <a:xfrm flipV="1">
          <a:off x="6343650" y="51530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21</xdr:row>
      <xdr:rowOff>219075</xdr:rowOff>
    </xdr:from>
    <xdr:to>
      <xdr:col>9</xdr:col>
      <xdr:colOff>466725</xdr:colOff>
      <xdr:row>22</xdr:row>
      <xdr:rowOff>228600</xdr:rowOff>
    </xdr:to>
    <xdr:sp>
      <xdr:nvSpPr>
        <xdr:cNvPr id="58" name="Line 272"/>
        <xdr:cNvSpPr>
          <a:spLocks/>
        </xdr:cNvSpPr>
      </xdr:nvSpPr>
      <xdr:spPr>
        <a:xfrm flipV="1">
          <a:off x="6343650" y="54768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22</xdr:row>
      <xdr:rowOff>209550</xdr:rowOff>
    </xdr:from>
    <xdr:to>
      <xdr:col>9</xdr:col>
      <xdr:colOff>466725</xdr:colOff>
      <xdr:row>23</xdr:row>
      <xdr:rowOff>28575</xdr:rowOff>
    </xdr:to>
    <xdr:sp>
      <xdr:nvSpPr>
        <xdr:cNvPr id="59" name="Line 268"/>
        <xdr:cNvSpPr>
          <a:spLocks/>
        </xdr:cNvSpPr>
      </xdr:nvSpPr>
      <xdr:spPr>
        <a:xfrm>
          <a:off x="6343650" y="56959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552450</xdr:colOff>
      <xdr:row>17</xdr:row>
      <xdr:rowOff>390525</xdr:rowOff>
    </xdr:from>
    <xdr:to>
      <xdr:col>23</xdr:col>
      <xdr:colOff>552450</xdr:colOff>
      <xdr:row>18</xdr:row>
      <xdr:rowOff>209550</xdr:rowOff>
    </xdr:to>
    <xdr:sp>
      <xdr:nvSpPr>
        <xdr:cNvPr id="60" name="Line 291"/>
        <xdr:cNvSpPr>
          <a:spLocks/>
        </xdr:cNvSpPr>
      </xdr:nvSpPr>
      <xdr:spPr>
        <a:xfrm>
          <a:off x="16192500" y="44672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781050</xdr:colOff>
      <xdr:row>18</xdr:row>
      <xdr:rowOff>9525</xdr:rowOff>
    </xdr:from>
    <xdr:to>
      <xdr:col>26</xdr:col>
      <xdr:colOff>266700</xdr:colOff>
      <xdr:row>18</xdr:row>
      <xdr:rowOff>228600</xdr:rowOff>
    </xdr:to>
    <xdr:sp>
      <xdr:nvSpPr>
        <xdr:cNvPr id="61" name="Přímá spojnice 2"/>
        <xdr:cNvSpPr>
          <a:spLocks/>
        </xdr:cNvSpPr>
      </xdr:nvSpPr>
      <xdr:spPr>
        <a:xfrm>
          <a:off x="16421100" y="4476750"/>
          <a:ext cx="10382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16</xdr:row>
      <xdr:rowOff>228600</xdr:rowOff>
    </xdr:from>
    <xdr:to>
      <xdr:col>20</xdr:col>
      <xdr:colOff>171450</xdr:colOff>
      <xdr:row>16</xdr:row>
      <xdr:rowOff>266700</xdr:rowOff>
    </xdr:to>
    <xdr:sp>
      <xdr:nvSpPr>
        <xdr:cNvPr id="62" name="Přímá spojnice 4"/>
        <xdr:cNvSpPr>
          <a:spLocks/>
        </xdr:cNvSpPr>
      </xdr:nvSpPr>
      <xdr:spPr>
        <a:xfrm flipH="1">
          <a:off x="14039850" y="3876675"/>
          <a:ext cx="1619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952500</xdr:colOff>
      <xdr:row>17</xdr:row>
      <xdr:rowOff>266700</xdr:rowOff>
    </xdr:from>
    <xdr:to>
      <xdr:col>20</xdr:col>
      <xdr:colOff>180975</xdr:colOff>
      <xdr:row>18</xdr:row>
      <xdr:rowOff>219075</xdr:rowOff>
    </xdr:to>
    <xdr:sp>
      <xdr:nvSpPr>
        <xdr:cNvPr id="63" name="Přímá spojnice 6"/>
        <xdr:cNvSpPr>
          <a:spLocks/>
        </xdr:cNvSpPr>
      </xdr:nvSpPr>
      <xdr:spPr>
        <a:xfrm flipH="1">
          <a:off x="13820775" y="4343400"/>
          <a:ext cx="390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381000</xdr:colOff>
      <xdr:row>18</xdr:row>
      <xdr:rowOff>0</xdr:rowOff>
    </xdr:from>
    <xdr:to>
      <xdr:col>21</xdr:col>
      <xdr:colOff>390525</xdr:colOff>
      <xdr:row>18</xdr:row>
      <xdr:rowOff>219075</xdr:rowOff>
    </xdr:to>
    <xdr:sp>
      <xdr:nvSpPr>
        <xdr:cNvPr id="64" name="Přímá spojnice 8"/>
        <xdr:cNvSpPr>
          <a:spLocks/>
        </xdr:cNvSpPr>
      </xdr:nvSpPr>
      <xdr:spPr>
        <a:xfrm>
          <a:off x="14592300" y="4467225"/>
          <a:ext cx="95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12</xdr:row>
      <xdr:rowOff>219075</xdr:rowOff>
    </xdr:from>
    <xdr:to>
      <xdr:col>21</xdr:col>
      <xdr:colOff>457200</xdr:colOff>
      <xdr:row>14</xdr:row>
      <xdr:rowOff>219075</xdr:rowOff>
    </xdr:to>
    <xdr:sp>
      <xdr:nvSpPr>
        <xdr:cNvPr id="65" name="Přímá spojnice 10"/>
        <xdr:cNvSpPr>
          <a:spLocks/>
        </xdr:cNvSpPr>
      </xdr:nvSpPr>
      <xdr:spPr>
        <a:xfrm>
          <a:off x="14658975" y="2952750"/>
          <a:ext cx="95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381000</xdr:colOff>
      <xdr:row>13</xdr:row>
      <xdr:rowOff>9525</xdr:rowOff>
    </xdr:from>
    <xdr:to>
      <xdr:col>23</xdr:col>
      <xdr:colOff>390525</xdr:colOff>
      <xdr:row>14</xdr:row>
      <xdr:rowOff>228600</xdr:rowOff>
    </xdr:to>
    <xdr:sp>
      <xdr:nvSpPr>
        <xdr:cNvPr id="66" name="Přímá spojnice 86"/>
        <xdr:cNvSpPr>
          <a:spLocks/>
        </xdr:cNvSpPr>
      </xdr:nvSpPr>
      <xdr:spPr>
        <a:xfrm>
          <a:off x="16021050" y="2971800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895350</xdr:colOff>
      <xdr:row>12</xdr:row>
      <xdr:rowOff>228600</xdr:rowOff>
    </xdr:from>
    <xdr:to>
      <xdr:col>19</xdr:col>
      <xdr:colOff>200025</xdr:colOff>
      <xdr:row>15</xdr:row>
      <xdr:rowOff>0</xdr:rowOff>
    </xdr:to>
    <xdr:sp>
      <xdr:nvSpPr>
        <xdr:cNvPr id="67" name="Přímá spojnice 13"/>
        <xdr:cNvSpPr>
          <a:spLocks/>
        </xdr:cNvSpPr>
      </xdr:nvSpPr>
      <xdr:spPr>
        <a:xfrm flipH="1">
          <a:off x="12372975" y="2962275"/>
          <a:ext cx="6953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495300</xdr:colOff>
      <xdr:row>14</xdr:row>
      <xdr:rowOff>9525</xdr:rowOff>
    </xdr:from>
    <xdr:to>
      <xdr:col>11</xdr:col>
      <xdr:colOff>495300</xdr:colOff>
      <xdr:row>14</xdr:row>
      <xdr:rowOff>228600</xdr:rowOff>
    </xdr:to>
    <xdr:sp>
      <xdr:nvSpPr>
        <xdr:cNvPr id="68" name="Line 276"/>
        <xdr:cNvSpPr>
          <a:spLocks/>
        </xdr:cNvSpPr>
      </xdr:nvSpPr>
      <xdr:spPr>
        <a:xfrm>
          <a:off x="7924800" y="32004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600075</xdr:colOff>
      <xdr:row>18</xdr:row>
      <xdr:rowOff>9525</xdr:rowOff>
    </xdr:from>
    <xdr:to>
      <xdr:col>17</xdr:col>
      <xdr:colOff>609600</xdr:colOff>
      <xdr:row>18</xdr:row>
      <xdr:rowOff>219075</xdr:rowOff>
    </xdr:to>
    <xdr:sp>
      <xdr:nvSpPr>
        <xdr:cNvPr id="69" name="Přímá spojnice 16"/>
        <xdr:cNvSpPr>
          <a:spLocks/>
        </xdr:cNvSpPr>
      </xdr:nvSpPr>
      <xdr:spPr>
        <a:xfrm>
          <a:off x="12077700" y="4476750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704850</xdr:colOff>
      <xdr:row>18</xdr:row>
      <xdr:rowOff>9525</xdr:rowOff>
    </xdr:from>
    <xdr:to>
      <xdr:col>17</xdr:col>
      <xdr:colOff>133350</xdr:colOff>
      <xdr:row>18</xdr:row>
      <xdr:rowOff>228600</xdr:rowOff>
    </xdr:to>
    <xdr:sp>
      <xdr:nvSpPr>
        <xdr:cNvPr id="70" name="Přímá spojnice 18"/>
        <xdr:cNvSpPr>
          <a:spLocks/>
        </xdr:cNvSpPr>
      </xdr:nvSpPr>
      <xdr:spPr>
        <a:xfrm flipH="1">
          <a:off x="10848975" y="4476750"/>
          <a:ext cx="7620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790575</xdr:colOff>
      <xdr:row>12</xdr:row>
      <xdr:rowOff>228600</xdr:rowOff>
    </xdr:from>
    <xdr:to>
      <xdr:col>19</xdr:col>
      <xdr:colOff>57150</xdr:colOff>
      <xdr:row>14</xdr:row>
      <xdr:rowOff>219075</xdr:rowOff>
    </xdr:to>
    <xdr:sp>
      <xdr:nvSpPr>
        <xdr:cNvPr id="71" name="Přímá spojnice 20"/>
        <xdr:cNvSpPr>
          <a:spLocks/>
        </xdr:cNvSpPr>
      </xdr:nvSpPr>
      <xdr:spPr>
        <a:xfrm flipH="1">
          <a:off x="10934700" y="2962275"/>
          <a:ext cx="19907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3"/>
  <sheetViews>
    <sheetView zoomScale="130" zoomScaleNormal="130" zoomScalePageLayoutView="0" workbookViewId="0" topLeftCell="A13">
      <selection activeCell="A22" sqref="A22:B22"/>
    </sheetView>
  </sheetViews>
  <sheetFormatPr defaultColWidth="9.140625" defaultRowHeight="12.75"/>
  <cols>
    <col min="1" max="1" width="87.421875" style="13" bestFit="1" customWidth="1"/>
    <col min="2" max="2" width="19.57421875" style="13" bestFit="1" customWidth="1"/>
    <col min="3" max="3" width="16.421875" style="13" bestFit="1" customWidth="1"/>
    <col min="4" max="4" width="14.421875" style="13" bestFit="1" customWidth="1"/>
    <col min="5" max="16384" width="9.140625" style="13" customWidth="1"/>
  </cols>
  <sheetData>
    <row r="1" spans="1:2" ht="18" customHeight="1">
      <c r="A1" s="245" t="s">
        <v>58</v>
      </c>
      <c r="B1" s="245"/>
    </row>
    <row r="2" spans="1:2" ht="19.5" customHeight="1" thickBot="1">
      <c r="A2" s="250" t="s">
        <v>11</v>
      </c>
      <c r="B2" s="250"/>
    </row>
    <row r="3" spans="1:2" ht="19.5">
      <c r="A3" s="59" t="s">
        <v>60</v>
      </c>
      <c r="B3" s="251" t="s">
        <v>59</v>
      </c>
    </row>
    <row r="4" spans="1:2" ht="18.75">
      <c r="A4" s="67" t="s">
        <v>57</v>
      </c>
      <c r="B4" s="252"/>
    </row>
    <row r="5" spans="1:2" ht="18.75">
      <c r="A5" s="61" t="s">
        <v>37</v>
      </c>
      <c r="B5" s="14">
        <v>36687400</v>
      </c>
    </row>
    <row r="6" spans="1:7" ht="18.75">
      <c r="A6" s="62" t="s">
        <v>38</v>
      </c>
      <c r="B6" s="15">
        <v>79524400</v>
      </c>
      <c r="G6" s="13" t="s">
        <v>5</v>
      </c>
    </row>
    <row r="7" spans="1:2" ht="18.75">
      <c r="A7" s="62" t="s">
        <v>39</v>
      </c>
      <c r="B7" s="15">
        <v>108203700</v>
      </c>
    </row>
    <row r="8" spans="1:7" ht="18.75">
      <c r="A8" s="62" t="s">
        <v>40</v>
      </c>
      <c r="B8" s="15">
        <v>35015400</v>
      </c>
      <c r="G8" s="13" t="s">
        <v>6</v>
      </c>
    </row>
    <row r="9" spans="1:2" ht="18.75">
      <c r="A9" s="62" t="s">
        <v>41</v>
      </c>
      <c r="B9" s="15">
        <v>24362800</v>
      </c>
    </row>
    <row r="10" spans="1:2" ht="18.75">
      <c r="A10" s="62" t="s">
        <v>42</v>
      </c>
      <c r="B10" s="15">
        <v>50890500</v>
      </c>
    </row>
    <row r="11" spans="1:2" ht="18.75">
      <c r="A11" s="62" t="s">
        <v>43</v>
      </c>
      <c r="B11" s="15">
        <v>83772700</v>
      </c>
    </row>
    <row r="12" spans="1:2" ht="18.75">
      <c r="A12" s="62" t="s">
        <v>44</v>
      </c>
      <c r="B12" s="15">
        <v>112082500</v>
      </c>
    </row>
    <row r="13" spans="1:2" ht="18.75">
      <c r="A13" s="62" t="s">
        <v>51</v>
      </c>
      <c r="B13" s="15">
        <v>62753200</v>
      </c>
    </row>
    <row r="14" spans="1:2" ht="18.75">
      <c r="A14" s="62" t="s">
        <v>45</v>
      </c>
      <c r="B14" s="15">
        <v>49622100</v>
      </c>
    </row>
    <row r="15" spans="1:2" ht="18.75">
      <c r="A15" s="62" t="s">
        <v>46</v>
      </c>
      <c r="B15" s="16">
        <v>153292300</v>
      </c>
    </row>
    <row r="16" spans="1:2" ht="18.75">
      <c r="A16" s="62" t="s">
        <v>67</v>
      </c>
      <c r="B16" s="16">
        <v>40526000</v>
      </c>
    </row>
    <row r="17" spans="1:2" ht="18.75">
      <c r="A17" s="63" t="s">
        <v>52</v>
      </c>
      <c r="B17" s="16">
        <v>114499500</v>
      </c>
    </row>
    <row r="18" spans="1:2" ht="18.75">
      <c r="A18" s="63" t="s">
        <v>53</v>
      </c>
      <c r="B18" s="16">
        <v>219213400</v>
      </c>
    </row>
    <row r="19" spans="1:2" ht="18.75">
      <c r="A19" s="62" t="s">
        <v>54</v>
      </c>
      <c r="B19" s="16">
        <v>32882700</v>
      </c>
    </row>
    <row r="20" spans="1:2" ht="19.5" thickBot="1">
      <c r="A20" s="64" t="s">
        <v>55</v>
      </c>
      <c r="B20" s="60">
        <v>422553700</v>
      </c>
    </row>
    <row r="21" spans="1:2" ht="19.5" thickBot="1">
      <c r="A21" s="56" t="s">
        <v>0</v>
      </c>
      <c r="B21" s="26">
        <f>SUM(B5:B20)</f>
        <v>1625882300</v>
      </c>
    </row>
    <row r="22" spans="1:4" ht="19.5">
      <c r="A22" s="246" t="s">
        <v>16</v>
      </c>
      <c r="B22" s="247"/>
      <c r="D22" s="17"/>
    </row>
    <row r="23" spans="1:3" ht="18.75">
      <c r="A23" s="62" t="s">
        <v>50</v>
      </c>
      <c r="B23" s="15">
        <v>125740000</v>
      </c>
      <c r="C23" s="17"/>
    </row>
    <row r="24" spans="1:3" ht="18.75">
      <c r="A24" s="63" t="s">
        <v>17</v>
      </c>
      <c r="B24" s="15">
        <v>271700000</v>
      </c>
      <c r="C24" s="17"/>
    </row>
    <row r="25" spans="1:2" ht="18.75">
      <c r="A25" s="62" t="s">
        <v>25</v>
      </c>
      <c r="B25" s="15">
        <v>5000000</v>
      </c>
    </row>
    <row r="26" spans="1:2" ht="18.75">
      <c r="A26" s="62" t="s">
        <v>18</v>
      </c>
      <c r="B26" s="21">
        <v>16056000</v>
      </c>
    </row>
    <row r="27" spans="1:2" ht="18.75">
      <c r="A27" s="65" t="s">
        <v>19</v>
      </c>
      <c r="B27" s="21">
        <v>117500000</v>
      </c>
    </row>
    <row r="28" spans="1:3" ht="18.75">
      <c r="A28" s="65" t="s">
        <v>73</v>
      </c>
      <c r="B28" s="21">
        <v>0</v>
      </c>
      <c r="C28" s="17"/>
    </row>
    <row r="29" spans="1:3" ht="18.75">
      <c r="A29" s="65" t="s">
        <v>62</v>
      </c>
      <c r="B29" s="21">
        <v>71500000</v>
      </c>
      <c r="C29" s="17"/>
    </row>
    <row r="30" spans="1:2" ht="18.75">
      <c r="A30" s="65" t="s">
        <v>63</v>
      </c>
      <c r="B30" s="21">
        <v>1925800</v>
      </c>
    </row>
    <row r="31" spans="1:2" ht="18.75">
      <c r="A31" s="65" t="s">
        <v>20</v>
      </c>
      <c r="B31" s="21">
        <v>28000000</v>
      </c>
    </row>
    <row r="32" spans="1:3" ht="18.75">
      <c r="A32" s="65" t="s">
        <v>21</v>
      </c>
      <c r="B32" s="21">
        <v>2000000</v>
      </c>
      <c r="C32" s="17"/>
    </row>
    <row r="33" spans="1:3" ht="18.75">
      <c r="A33" s="65" t="s">
        <v>61</v>
      </c>
      <c r="B33" s="21">
        <v>413700</v>
      </c>
      <c r="C33" s="17"/>
    </row>
    <row r="34" spans="1:3" ht="18.75">
      <c r="A34" s="65" t="s">
        <v>64</v>
      </c>
      <c r="B34" s="21">
        <v>5565000</v>
      </c>
      <c r="C34" s="17"/>
    </row>
    <row r="35" spans="1:3" ht="18.75">
      <c r="A35" s="65" t="s">
        <v>65</v>
      </c>
      <c r="B35" s="21">
        <v>2940000</v>
      </c>
      <c r="C35" s="17"/>
    </row>
    <row r="36" spans="1:3" ht="18.75">
      <c r="A36" s="65" t="s">
        <v>66</v>
      </c>
      <c r="B36" s="21">
        <v>21000000</v>
      </c>
      <c r="C36" s="17"/>
    </row>
    <row r="37" spans="1:3" ht="18.75">
      <c r="A37" s="65" t="s">
        <v>30</v>
      </c>
      <c r="B37" s="21">
        <v>10285000</v>
      </c>
      <c r="C37" s="17"/>
    </row>
    <row r="38" spans="1:2" ht="18.75">
      <c r="A38" s="65" t="s">
        <v>56</v>
      </c>
      <c r="B38" s="21">
        <v>1275100</v>
      </c>
    </row>
    <row r="39" spans="1:3" ht="19.5" thickBot="1">
      <c r="A39" s="57" t="s">
        <v>0</v>
      </c>
      <c r="B39" s="58">
        <f>SUM(B23:B38)</f>
        <v>680900600</v>
      </c>
      <c r="C39" s="17"/>
    </row>
    <row r="40" spans="1:4" s="22" customFormat="1" ht="20.25" thickBot="1">
      <c r="A40" s="1" t="s">
        <v>1</v>
      </c>
      <c r="B40" s="2">
        <f>B21+B39</f>
        <v>2306782900</v>
      </c>
      <c r="C40" s="55"/>
      <c r="D40" s="55"/>
    </row>
    <row r="41" spans="1:2" s="22" customFormat="1" ht="20.25" thickBot="1">
      <c r="A41" s="248" t="s">
        <v>47</v>
      </c>
      <c r="B41" s="249"/>
    </row>
    <row r="42" spans="1:2" ht="18.75">
      <c r="A42" s="27" t="s">
        <v>48</v>
      </c>
      <c r="B42" s="25">
        <v>45570000</v>
      </c>
    </row>
    <row r="43" spans="1:2" ht="18.75">
      <c r="A43" s="19" t="s">
        <v>2</v>
      </c>
      <c r="B43" s="18">
        <v>2000000</v>
      </c>
    </row>
    <row r="44" spans="1:2" ht="19.5" thickBot="1">
      <c r="A44" s="28" t="s">
        <v>3</v>
      </c>
      <c r="B44" s="29">
        <v>2660000</v>
      </c>
    </row>
    <row r="45" spans="1:2" ht="20.25" thickBot="1">
      <c r="A45" s="30" t="s">
        <v>0</v>
      </c>
      <c r="B45" s="31">
        <f>SUM(B42:B44)</f>
        <v>50230000</v>
      </c>
    </row>
    <row r="46" spans="1:2" s="22" customFormat="1" ht="21.75" customHeight="1" thickBot="1">
      <c r="A46" s="48" t="s">
        <v>14</v>
      </c>
      <c r="B46" s="49"/>
    </row>
    <row r="47" spans="1:2" s="22" customFormat="1" ht="19.5" thickBot="1">
      <c r="A47" s="50" t="s">
        <v>4</v>
      </c>
      <c r="B47" s="3">
        <v>5900000</v>
      </c>
    </row>
    <row r="48" spans="1:2" ht="20.25" thickBot="1">
      <c r="A48" s="23" t="s">
        <v>22</v>
      </c>
      <c r="B48" s="24"/>
    </row>
    <row r="49" spans="1:3" ht="19.5" thickBot="1">
      <c r="A49" s="51" t="s">
        <v>49</v>
      </c>
      <c r="B49" s="4">
        <v>2382000</v>
      </c>
      <c r="C49" s="17"/>
    </row>
    <row r="50" spans="1:2" ht="19.5" thickBot="1">
      <c r="A50" s="52"/>
      <c r="B50" s="32">
        <f>B49+B47+B45+B40</f>
        <v>2365294900</v>
      </c>
    </row>
    <row r="51" spans="1:2" ht="19.5">
      <c r="A51" s="33"/>
      <c r="B51" s="34"/>
    </row>
    <row r="52" spans="1:2" ht="18.75">
      <c r="A52" s="53" t="s">
        <v>15</v>
      </c>
      <c r="B52" s="34"/>
    </row>
    <row r="53" spans="1:2" ht="19.5">
      <c r="A53" s="54" t="s">
        <v>68</v>
      </c>
      <c r="B53" s="35"/>
    </row>
    <row r="54" spans="1:2" ht="18.75">
      <c r="A54" s="5"/>
      <c r="B54" s="6"/>
    </row>
    <row r="55" spans="1:2" ht="18.75">
      <c r="A55" s="36"/>
      <c r="B55" s="6"/>
    </row>
    <row r="56" spans="1:2" ht="18.75">
      <c r="A56" s="36"/>
      <c r="B56" s="6"/>
    </row>
    <row r="57" spans="1:2" ht="18.75">
      <c r="A57" s="5"/>
      <c r="B57" s="6"/>
    </row>
    <row r="58" spans="1:2" ht="18.75">
      <c r="A58" s="7"/>
      <c r="B58" s="6"/>
    </row>
    <row r="59" spans="1:2" ht="18.75">
      <c r="A59" s="5"/>
      <c r="B59" s="6"/>
    </row>
    <row r="60" spans="1:2" ht="18.75">
      <c r="A60" s="7"/>
      <c r="B60" s="6"/>
    </row>
    <row r="61" spans="1:2" ht="18.75">
      <c r="A61" s="7"/>
      <c r="B61" s="6"/>
    </row>
    <row r="62" spans="1:2" ht="18.75">
      <c r="A62" s="7"/>
      <c r="B62" s="6"/>
    </row>
    <row r="63" spans="1:2" ht="18.75">
      <c r="A63" s="7"/>
      <c r="B63" s="6"/>
    </row>
    <row r="64" spans="1:2" ht="18.75">
      <c r="A64" s="7"/>
      <c r="B64" s="6"/>
    </row>
    <row r="65" spans="1:2" ht="18.75">
      <c r="A65" s="7"/>
      <c r="B65" s="6"/>
    </row>
    <row r="66" spans="1:2" ht="18.75">
      <c r="A66" s="7"/>
      <c r="B66" s="6"/>
    </row>
    <row r="67" spans="1:2" ht="18.75">
      <c r="A67" s="7"/>
      <c r="B67" s="6"/>
    </row>
    <row r="68" spans="1:2" ht="18.75">
      <c r="A68" s="7"/>
      <c r="B68" s="6"/>
    </row>
    <row r="69" spans="1:2" ht="18.75">
      <c r="A69" s="8"/>
      <c r="B69" s="6"/>
    </row>
    <row r="70" spans="1:2" ht="18.75">
      <c r="A70" s="8"/>
      <c r="B70" s="9"/>
    </row>
    <row r="71" spans="1:2" ht="19.5">
      <c r="A71" s="8"/>
      <c r="B71" s="10"/>
    </row>
    <row r="72" spans="1:2" ht="18.75">
      <c r="A72" s="8"/>
      <c r="B72" s="37"/>
    </row>
    <row r="73" spans="1:2" ht="18.75">
      <c r="A73" s="8"/>
      <c r="B73" s="38"/>
    </row>
    <row r="74" spans="1:2" ht="18.75">
      <c r="A74" s="8"/>
      <c r="B74" s="38"/>
    </row>
    <row r="75" spans="1:2" ht="18.75">
      <c r="A75" s="8"/>
      <c r="B75" s="39"/>
    </row>
    <row r="76" spans="1:2" ht="18.75">
      <c r="A76" s="8"/>
      <c r="B76" s="39"/>
    </row>
    <row r="77" spans="1:2" ht="18.75">
      <c r="A77" s="8"/>
      <c r="B77" s="40"/>
    </row>
    <row r="78" spans="1:2" ht="18.75">
      <c r="A78" s="8"/>
      <c r="B78" s="41"/>
    </row>
    <row r="79" spans="1:2" ht="19.5">
      <c r="A79" s="33"/>
      <c r="B79" s="42"/>
    </row>
    <row r="80" spans="1:2" ht="19.5">
      <c r="A80" s="43"/>
      <c r="B80" s="10"/>
    </row>
    <row r="81" spans="1:2" ht="19.5">
      <c r="A81" s="43"/>
      <c r="B81" s="10"/>
    </row>
    <row r="82" spans="1:2" ht="18.75">
      <c r="A82" s="44"/>
      <c r="B82" s="41"/>
    </row>
    <row r="83" spans="1:2" ht="18.75">
      <c r="A83" s="44"/>
      <c r="B83" s="41"/>
    </row>
    <row r="84" spans="1:2" ht="19.5">
      <c r="A84" s="33"/>
      <c r="B84" s="10"/>
    </row>
    <row r="85" spans="1:2" ht="19.5">
      <c r="A85" s="33"/>
      <c r="B85" s="10"/>
    </row>
    <row r="86" spans="1:2" ht="18.75">
      <c r="A86" s="44"/>
      <c r="B86" s="41"/>
    </row>
    <row r="87" spans="1:2" ht="18.75">
      <c r="A87" s="44"/>
      <c r="B87" s="41"/>
    </row>
    <row r="88" spans="1:2" ht="18.75">
      <c r="A88" s="44"/>
      <c r="B88" s="41"/>
    </row>
    <row r="89" spans="1:2" ht="18.75">
      <c r="A89" s="44"/>
      <c r="B89" s="41"/>
    </row>
    <row r="90" spans="1:2" ht="19.5">
      <c r="A90" s="33"/>
      <c r="B90" s="10"/>
    </row>
    <row r="91" spans="1:2" ht="19.5">
      <c r="A91" s="33"/>
      <c r="B91" s="45"/>
    </row>
    <row r="92" spans="1:2" ht="18.75">
      <c r="A92" s="44"/>
      <c r="B92" s="45"/>
    </row>
    <row r="93" spans="1:2" ht="18.75">
      <c r="A93" s="44"/>
      <c r="B93" s="45"/>
    </row>
    <row r="94" spans="1:2" ht="18.75">
      <c r="A94" s="44"/>
      <c r="B94" s="45"/>
    </row>
    <row r="95" spans="1:2" ht="19.5">
      <c r="A95" s="33"/>
      <c r="B95" s="46"/>
    </row>
    <row r="96" spans="1:2" ht="19.5">
      <c r="A96" s="33"/>
      <c r="B96" s="46"/>
    </row>
    <row r="97" spans="1:2" ht="18.75">
      <c r="A97" s="44"/>
      <c r="B97" s="45"/>
    </row>
    <row r="98" spans="1:2" ht="18.75">
      <c r="A98" s="44"/>
      <c r="B98" s="45"/>
    </row>
    <row r="99" spans="1:2" ht="19.5">
      <c r="A99" s="33"/>
      <c r="B99" s="46"/>
    </row>
    <row r="100" spans="1:2" ht="19.5">
      <c r="A100" s="33"/>
      <c r="B100" s="47"/>
    </row>
    <row r="101" spans="1:2" ht="18.75">
      <c r="A101" s="44"/>
      <c r="B101" s="45"/>
    </row>
    <row r="102" spans="1:2" ht="18.75">
      <c r="A102" s="44"/>
      <c r="B102" s="45"/>
    </row>
    <row r="103" spans="1:2" ht="18.75">
      <c r="A103" s="44"/>
      <c r="B103" s="45"/>
    </row>
    <row r="104" spans="1:2" ht="18.75">
      <c r="A104" s="44"/>
      <c r="B104" s="45"/>
    </row>
    <row r="105" spans="1:2" ht="19.5">
      <c r="A105" s="33"/>
      <c r="B105" s="46"/>
    </row>
    <row r="106" spans="1:2" ht="19.5">
      <c r="A106" s="33"/>
      <c r="B106" s="45"/>
    </row>
    <row r="107" spans="1:2" ht="18.75">
      <c r="A107" s="44"/>
      <c r="B107" s="45"/>
    </row>
    <row r="108" spans="1:2" ht="18.75">
      <c r="A108" s="44"/>
      <c r="B108" s="45"/>
    </row>
    <row r="109" spans="1:2" ht="18.75">
      <c r="A109" s="44"/>
      <c r="B109" s="45"/>
    </row>
    <row r="110" spans="1:2" ht="18.75">
      <c r="A110" s="44"/>
      <c r="B110" s="45"/>
    </row>
    <row r="111" spans="1:2" ht="18.75">
      <c r="A111" s="44"/>
      <c r="B111" s="45"/>
    </row>
    <row r="112" spans="1:2" ht="18.75">
      <c r="A112" s="44"/>
      <c r="B112" s="45"/>
    </row>
    <row r="113" spans="1:2" ht="18.75">
      <c r="A113" s="44"/>
      <c r="B113" s="45"/>
    </row>
    <row r="114" spans="1:2" ht="18.75">
      <c r="A114" s="44"/>
      <c r="B114" s="45"/>
    </row>
    <row r="115" spans="1:2" ht="18.75">
      <c r="A115" s="44"/>
      <c r="B115" s="45"/>
    </row>
    <row r="116" spans="1:2" ht="19.5">
      <c r="A116" s="33"/>
      <c r="B116" s="47"/>
    </row>
    <row r="117" spans="1:2" ht="19.5">
      <c r="A117" s="33"/>
      <c r="B117" s="45"/>
    </row>
    <row r="118" spans="1:2" ht="18.75">
      <c r="A118" s="44"/>
      <c r="B118" s="45"/>
    </row>
    <row r="119" spans="1:2" ht="18.75">
      <c r="A119" s="44"/>
      <c r="B119" s="45"/>
    </row>
    <row r="120" spans="1:2" ht="19.5">
      <c r="A120" s="33"/>
      <c r="B120" s="47"/>
    </row>
    <row r="121" spans="1:2" ht="19.5">
      <c r="A121" s="33"/>
      <c r="B121" s="45"/>
    </row>
    <row r="122" spans="1:2" ht="18.75">
      <c r="A122" s="20"/>
      <c r="B122" s="12"/>
    </row>
    <row r="123" spans="1:2" ht="18.75">
      <c r="A123" s="44"/>
      <c r="B123" s="47"/>
    </row>
    <row r="124" spans="1:2" ht="19.5">
      <c r="A124" s="33"/>
      <c r="B124" s="47"/>
    </row>
    <row r="125" spans="1:2" ht="19.5">
      <c r="A125" s="33"/>
      <c r="B125" s="45"/>
    </row>
    <row r="126" spans="1:2" ht="18.75">
      <c r="A126" s="44"/>
      <c r="B126" s="45"/>
    </row>
    <row r="127" spans="1:2" ht="18.75">
      <c r="A127" s="44"/>
      <c r="B127" s="45"/>
    </row>
    <row r="128" spans="1:2" ht="18.75">
      <c r="A128" s="44"/>
      <c r="B128" s="45"/>
    </row>
    <row r="129" spans="1:2" ht="19.5">
      <c r="A129" s="33"/>
      <c r="B129" s="47"/>
    </row>
    <row r="130" spans="1:2" ht="19.5">
      <c r="A130" s="33"/>
      <c r="B130" s="45"/>
    </row>
    <row r="131" spans="1:2" ht="19.5">
      <c r="A131" s="33"/>
      <c r="B131" s="45"/>
    </row>
    <row r="132" spans="1:2" ht="18.75">
      <c r="A132" s="44"/>
      <c r="B132" s="45"/>
    </row>
    <row r="133" spans="1:2" ht="18.75">
      <c r="A133" s="44"/>
      <c r="B133" s="45"/>
    </row>
    <row r="134" spans="1:2" ht="18.75">
      <c r="A134" s="44"/>
      <c r="B134" s="45"/>
    </row>
    <row r="135" spans="1:2" ht="19.5">
      <c r="A135" s="33"/>
      <c r="B135" s="47"/>
    </row>
    <row r="136" spans="1:2" ht="19.5">
      <c r="A136" s="33"/>
      <c r="B136" s="45"/>
    </row>
    <row r="137" spans="1:2" s="22" customFormat="1" ht="18.75">
      <c r="A137" s="11"/>
      <c r="B137" s="12"/>
    </row>
    <row r="138" spans="1:2" ht="18.75">
      <c r="A138" s="44"/>
      <c r="B138" s="44"/>
    </row>
    <row r="139" spans="1:2" ht="18.75">
      <c r="A139" s="44"/>
      <c r="B139" s="44"/>
    </row>
    <row r="140" spans="1:2" ht="18.75">
      <c r="A140" s="44"/>
      <c r="B140" s="44"/>
    </row>
    <row r="141" spans="1:2" ht="18.75">
      <c r="A141" s="44"/>
      <c r="B141" s="44"/>
    </row>
    <row r="142" spans="1:2" ht="18.75">
      <c r="A142" s="44"/>
      <c r="B142" s="44"/>
    </row>
    <row r="143" spans="1:2" ht="18.75">
      <c r="A143" s="44"/>
      <c r="B143" s="44"/>
    </row>
    <row r="144" spans="1:2" ht="18.75">
      <c r="A144" s="44"/>
      <c r="B144" s="44"/>
    </row>
    <row r="145" spans="1:2" ht="18.75">
      <c r="A145" s="44"/>
      <c r="B145" s="44"/>
    </row>
    <row r="146" spans="1:2" ht="18.75">
      <c r="A146" s="44"/>
      <c r="B146" s="44"/>
    </row>
    <row r="147" spans="1:2" ht="18.75">
      <c r="A147" s="44"/>
      <c r="B147" s="44"/>
    </row>
    <row r="148" spans="1:2" ht="18.75">
      <c r="A148" s="44"/>
      <c r="B148" s="44"/>
    </row>
    <row r="149" spans="1:2" ht="18.75">
      <c r="A149" s="44"/>
      <c r="B149" s="44"/>
    </row>
    <row r="150" spans="1:2" ht="18.75">
      <c r="A150" s="44"/>
      <c r="B150" s="44"/>
    </row>
    <row r="151" spans="1:2" ht="18.75">
      <c r="A151" s="44"/>
      <c r="B151" s="44"/>
    </row>
    <row r="152" spans="1:2" ht="18.75">
      <c r="A152" s="44"/>
      <c r="B152" s="44"/>
    </row>
    <row r="153" spans="1:2" ht="18.75">
      <c r="A153" s="44"/>
      <c r="B153" s="44"/>
    </row>
    <row r="154" spans="1:2" ht="18.75">
      <c r="A154" s="44"/>
      <c r="B154" s="44"/>
    </row>
    <row r="155" spans="1:2" ht="18.75">
      <c r="A155" s="44"/>
      <c r="B155" s="44"/>
    </row>
    <row r="156" spans="1:2" ht="18.75">
      <c r="A156" s="44"/>
      <c r="B156" s="44"/>
    </row>
    <row r="157" spans="1:2" ht="18.75">
      <c r="A157" s="44"/>
      <c r="B157" s="44"/>
    </row>
    <row r="158" spans="1:2" ht="18.75">
      <c r="A158" s="44"/>
      <c r="B158" s="44"/>
    </row>
    <row r="159" spans="1:2" ht="18.75">
      <c r="A159" s="44"/>
      <c r="B159" s="44"/>
    </row>
    <row r="160" spans="1:2" ht="18.75">
      <c r="A160" s="44"/>
      <c r="B160" s="44"/>
    </row>
    <row r="161" spans="1:2" ht="18.75">
      <c r="A161" s="44"/>
      <c r="B161" s="44"/>
    </row>
    <row r="162" spans="1:2" ht="18.75">
      <c r="A162" s="44"/>
      <c r="B162" s="44"/>
    </row>
    <row r="163" spans="1:2" ht="18.75">
      <c r="A163" s="44"/>
      <c r="B163" s="44"/>
    </row>
    <row r="164" spans="1:2" ht="18.75">
      <c r="A164" s="44"/>
      <c r="B164" s="44"/>
    </row>
    <row r="165" spans="1:2" ht="18.75">
      <c r="A165" s="44"/>
      <c r="B165" s="44"/>
    </row>
    <row r="166" spans="1:2" ht="18.75">
      <c r="A166" s="44"/>
      <c r="B166" s="44"/>
    </row>
    <row r="167" spans="1:2" ht="18.75">
      <c r="A167" s="44"/>
      <c r="B167" s="44"/>
    </row>
    <row r="168" spans="1:2" ht="18.75">
      <c r="A168" s="44"/>
      <c r="B168" s="44"/>
    </row>
    <row r="169" spans="1:2" ht="18.75">
      <c r="A169" s="44"/>
      <c r="B169" s="44"/>
    </row>
    <row r="170" spans="1:2" ht="18.75">
      <c r="A170" s="44"/>
      <c r="B170" s="44"/>
    </row>
    <row r="171" spans="1:2" ht="18.75">
      <c r="A171" s="44"/>
      <c r="B171" s="44"/>
    </row>
    <row r="172" spans="1:2" ht="18.75">
      <c r="A172" s="44"/>
      <c r="B172" s="44"/>
    </row>
    <row r="173" spans="1:2" ht="18.75">
      <c r="A173" s="44"/>
      <c r="B173" s="44"/>
    </row>
    <row r="174" spans="1:2" ht="18.75">
      <c r="A174" s="44"/>
      <c r="B174" s="44"/>
    </row>
    <row r="175" spans="1:2" ht="18.75">
      <c r="A175" s="44"/>
      <c r="B175" s="44"/>
    </row>
    <row r="176" spans="1:2" ht="18.75">
      <c r="A176" s="44"/>
      <c r="B176" s="44"/>
    </row>
    <row r="177" spans="1:2" ht="18.75">
      <c r="A177" s="44"/>
      <c r="B177" s="44"/>
    </row>
    <row r="178" spans="1:2" ht="18.75">
      <c r="A178" s="44"/>
      <c r="B178" s="44"/>
    </row>
    <row r="179" spans="1:2" ht="18.75">
      <c r="A179" s="44"/>
      <c r="B179" s="44"/>
    </row>
    <row r="180" spans="1:2" ht="18.75">
      <c r="A180" s="44"/>
      <c r="B180" s="44"/>
    </row>
    <row r="181" spans="1:2" ht="18.75">
      <c r="A181" s="44"/>
      <c r="B181" s="44"/>
    </row>
    <row r="182" spans="1:2" ht="18.75">
      <c r="A182" s="44"/>
      <c r="B182" s="44"/>
    </row>
    <row r="183" spans="1:2" ht="18.75">
      <c r="A183" s="44"/>
      <c r="B183" s="44"/>
    </row>
    <row r="184" spans="1:2" ht="18.75">
      <c r="A184" s="44"/>
      <c r="B184" s="44"/>
    </row>
    <row r="185" spans="1:2" ht="18.75">
      <c r="A185" s="44"/>
      <c r="B185" s="44"/>
    </row>
    <row r="186" spans="1:2" ht="18.75">
      <c r="A186" s="44"/>
      <c r="B186" s="44"/>
    </row>
    <row r="187" spans="1:2" ht="18.75">
      <c r="A187" s="44"/>
      <c r="B187" s="44"/>
    </row>
    <row r="188" spans="1:2" ht="18.75">
      <c r="A188" s="44"/>
      <c r="B188" s="44"/>
    </row>
    <row r="189" spans="1:2" ht="18.75">
      <c r="A189" s="44"/>
      <c r="B189" s="44"/>
    </row>
    <row r="190" spans="1:2" ht="18.75">
      <c r="A190" s="44"/>
      <c r="B190" s="44"/>
    </row>
    <row r="191" spans="1:2" ht="18.75">
      <c r="A191" s="44"/>
      <c r="B191" s="44"/>
    </row>
    <row r="192" spans="1:2" ht="18.75">
      <c r="A192" s="44"/>
      <c r="B192" s="44"/>
    </row>
    <row r="193" spans="1:2" ht="18.75">
      <c r="A193" s="44"/>
      <c r="B193" s="44"/>
    </row>
    <row r="194" spans="1:2" ht="18.75">
      <c r="A194" s="44"/>
      <c r="B194" s="44"/>
    </row>
    <row r="195" spans="1:2" ht="18.75">
      <c r="A195" s="44"/>
      <c r="B195" s="44"/>
    </row>
    <row r="196" spans="1:2" ht="18.75">
      <c r="A196" s="44"/>
      <c r="B196" s="44"/>
    </row>
    <row r="197" spans="1:2" ht="18.75">
      <c r="A197" s="44"/>
      <c r="B197" s="44"/>
    </row>
    <row r="198" spans="1:2" ht="18.75">
      <c r="A198" s="44"/>
      <c r="B198" s="44"/>
    </row>
    <row r="199" spans="1:2" ht="18.75">
      <c r="A199" s="44"/>
      <c r="B199" s="44"/>
    </row>
    <row r="200" spans="1:2" ht="18.75">
      <c r="A200" s="44"/>
      <c r="B200" s="44"/>
    </row>
    <row r="201" spans="1:2" ht="18.75">
      <c r="A201" s="44"/>
      <c r="B201" s="44"/>
    </row>
    <row r="202" spans="1:2" ht="18.75">
      <c r="A202" s="44"/>
      <c r="B202" s="44"/>
    </row>
    <row r="203" spans="1:2" ht="18.75">
      <c r="A203" s="44"/>
      <c r="B203" s="44"/>
    </row>
    <row r="204" spans="1:2" ht="18.75">
      <c r="A204" s="44"/>
      <c r="B204" s="44"/>
    </row>
    <row r="205" spans="1:2" ht="18.75">
      <c r="A205" s="44"/>
      <c r="B205" s="44"/>
    </row>
    <row r="206" spans="1:2" ht="18.75">
      <c r="A206" s="44"/>
      <c r="B206" s="44"/>
    </row>
    <row r="207" spans="1:2" ht="18.75">
      <c r="A207" s="44"/>
      <c r="B207" s="44"/>
    </row>
    <row r="208" spans="1:2" ht="18.75">
      <c r="A208" s="44"/>
      <c r="B208" s="44"/>
    </row>
    <row r="209" spans="1:2" ht="18.75">
      <c r="A209" s="44"/>
      <c r="B209" s="44"/>
    </row>
    <row r="210" spans="1:2" ht="18.75">
      <c r="A210" s="44"/>
      <c r="B210" s="44"/>
    </row>
    <row r="211" spans="1:2" ht="18.75">
      <c r="A211" s="44"/>
      <c r="B211" s="44"/>
    </row>
    <row r="212" spans="1:2" ht="18.75">
      <c r="A212" s="44"/>
      <c r="B212" s="44"/>
    </row>
    <row r="213" spans="1:2" ht="18.75">
      <c r="A213" s="44"/>
      <c r="B213" s="44"/>
    </row>
    <row r="214" spans="1:2" ht="18.75">
      <c r="A214" s="44"/>
      <c r="B214" s="44"/>
    </row>
    <row r="215" spans="1:2" ht="18.75">
      <c r="A215" s="44"/>
      <c r="B215" s="44"/>
    </row>
    <row r="216" spans="1:2" ht="18.75">
      <c r="A216" s="44"/>
      <c r="B216" s="44"/>
    </row>
    <row r="217" spans="1:2" ht="18.75">
      <c r="A217" s="44"/>
      <c r="B217" s="44"/>
    </row>
    <row r="218" spans="1:2" ht="18.75">
      <c r="A218" s="44"/>
      <c r="B218" s="44"/>
    </row>
    <row r="219" spans="1:2" ht="18.75">
      <c r="A219" s="44"/>
      <c r="B219" s="44"/>
    </row>
    <row r="220" spans="1:2" ht="18.75">
      <c r="A220" s="44"/>
      <c r="B220" s="44"/>
    </row>
    <row r="221" spans="1:2" ht="18.75">
      <c r="A221" s="44"/>
      <c r="B221" s="44"/>
    </row>
    <row r="222" spans="1:2" ht="18.75">
      <c r="A222" s="44"/>
      <c r="B222" s="44"/>
    </row>
    <row r="223" spans="1:2" ht="18.75">
      <c r="A223" s="44"/>
      <c r="B223" s="44"/>
    </row>
    <row r="224" spans="1:2" ht="18.75">
      <c r="A224" s="44"/>
      <c r="B224" s="44"/>
    </row>
    <row r="225" spans="1:2" ht="18.75">
      <c r="A225" s="44"/>
      <c r="B225" s="44"/>
    </row>
    <row r="226" spans="1:2" ht="18.75">
      <c r="A226" s="44"/>
      <c r="B226" s="44"/>
    </row>
    <row r="227" spans="1:2" ht="18.75">
      <c r="A227" s="44"/>
      <c r="B227" s="44"/>
    </row>
    <row r="228" spans="1:2" ht="18.75">
      <c r="A228" s="44"/>
      <c r="B228" s="44"/>
    </row>
    <row r="229" spans="1:2" ht="18.75">
      <c r="A229" s="44"/>
      <c r="B229" s="44"/>
    </row>
    <row r="230" spans="1:2" ht="18.75">
      <c r="A230" s="44"/>
      <c r="B230" s="44"/>
    </row>
    <row r="231" spans="1:2" ht="18.75">
      <c r="A231" s="44"/>
      <c r="B231" s="44"/>
    </row>
    <row r="232" spans="1:2" ht="18.75">
      <c r="A232" s="44"/>
      <c r="B232" s="44"/>
    </row>
    <row r="233" spans="1:2" ht="18.75">
      <c r="A233" s="44"/>
      <c r="B233" s="44"/>
    </row>
    <row r="234" spans="1:2" ht="18.75">
      <c r="A234" s="44"/>
      <c r="B234" s="44"/>
    </row>
    <row r="235" spans="1:2" ht="18.75">
      <c r="A235" s="44"/>
      <c r="B235" s="44"/>
    </row>
    <row r="236" spans="1:2" ht="18.75">
      <c r="A236" s="44"/>
      <c r="B236" s="44"/>
    </row>
    <row r="237" spans="1:2" ht="18.75">
      <c r="A237" s="44"/>
      <c r="B237" s="44"/>
    </row>
    <row r="238" spans="1:2" ht="18.75">
      <c r="A238" s="44"/>
      <c r="B238" s="44"/>
    </row>
    <row r="239" spans="1:2" ht="18.75">
      <c r="A239" s="44"/>
      <c r="B239" s="44"/>
    </row>
    <row r="240" spans="1:2" ht="18.75">
      <c r="A240" s="44"/>
      <c r="B240" s="44"/>
    </row>
    <row r="241" spans="1:2" ht="18.75">
      <c r="A241" s="44"/>
      <c r="B241" s="44"/>
    </row>
    <row r="242" spans="1:2" ht="18.75">
      <c r="A242" s="44"/>
      <c r="B242" s="44"/>
    </row>
    <row r="243" spans="1:2" ht="18.75">
      <c r="A243" s="44"/>
      <c r="B243" s="44"/>
    </row>
    <row r="244" spans="1:2" ht="18.75">
      <c r="A244" s="44"/>
      <c r="B244" s="44"/>
    </row>
    <row r="245" spans="1:2" ht="18.75">
      <c r="A245" s="44"/>
      <c r="B245" s="44"/>
    </row>
    <row r="246" spans="1:2" ht="18.75">
      <c r="A246" s="44"/>
      <c r="B246" s="44"/>
    </row>
    <row r="247" spans="1:2" ht="18.75">
      <c r="A247" s="44"/>
      <c r="B247" s="44"/>
    </row>
    <row r="248" spans="1:2" ht="18.75">
      <c r="A248" s="44"/>
      <c r="B248" s="44"/>
    </row>
    <row r="249" spans="1:2" ht="18.75">
      <c r="A249" s="44"/>
      <c r="B249" s="44"/>
    </row>
    <row r="250" spans="1:2" ht="18.75">
      <c r="A250" s="44"/>
      <c r="B250" s="44"/>
    </row>
    <row r="251" spans="1:2" ht="18.75">
      <c r="A251" s="44"/>
      <c r="B251" s="44"/>
    </row>
    <row r="252" spans="1:2" ht="18.75">
      <c r="A252" s="44"/>
      <c r="B252" s="44"/>
    </row>
    <row r="253" spans="1:2" ht="18.75">
      <c r="A253" s="44"/>
      <c r="B253" s="44"/>
    </row>
    <row r="254" spans="1:2" ht="18.75">
      <c r="A254" s="44"/>
      <c r="B254" s="44"/>
    </row>
    <row r="255" spans="1:2" ht="18.75">
      <c r="A255" s="44"/>
      <c r="B255" s="44"/>
    </row>
    <row r="256" spans="1:2" ht="18.75">
      <c r="A256" s="44"/>
      <c r="B256" s="44"/>
    </row>
    <row r="257" spans="1:2" ht="18.75">
      <c r="A257" s="44"/>
      <c r="B257" s="44"/>
    </row>
    <row r="258" spans="1:2" ht="18.75">
      <c r="A258" s="44"/>
      <c r="B258" s="44"/>
    </row>
    <row r="259" spans="1:2" ht="18.75">
      <c r="A259" s="44"/>
      <c r="B259" s="44"/>
    </row>
    <row r="260" spans="1:2" ht="18.75">
      <c r="A260" s="44"/>
      <c r="B260" s="44"/>
    </row>
    <row r="261" spans="1:2" ht="18.75">
      <c r="A261" s="44"/>
      <c r="B261" s="44"/>
    </row>
    <row r="262" spans="1:2" ht="18.75">
      <c r="A262" s="44"/>
      <c r="B262" s="44"/>
    </row>
    <row r="263" spans="1:2" ht="18.75">
      <c r="A263" s="44"/>
      <c r="B263" s="44"/>
    </row>
    <row r="264" spans="1:2" ht="18.75">
      <c r="A264" s="44"/>
      <c r="B264" s="44"/>
    </row>
    <row r="265" spans="1:2" ht="18.75">
      <c r="A265" s="44"/>
      <c r="B265" s="44"/>
    </row>
    <row r="266" spans="1:2" ht="18.75">
      <c r="A266" s="44"/>
      <c r="B266" s="44"/>
    </row>
    <row r="267" spans="1:2" ht="18.75">
      <c r="A267" s="44"/>
      <c r="B267" s="44"/>
    </row>
    <row r="268" spans="1:2" ht="18.75">
      <c r="A268" s="44"/>
      <c r="B268" s="44"/>
    </row>
    <row r="269" spans="1:2" ht="18.75">
      <c r="A269" s="44"/>
      <c r="B269" s="44"/>
    </row>
    <row r="270" spans="1:2" ht="18.75">
      <c r="A270" s="44"/>
      <c r="B270" s="44"/>
    </row>
    <row r="271" spans="1:2" ht="18.75">
      <c r="A271" s="44"/>
      <c r="B271" s="44"/>
    </row>
    <row r="272" spans="1:2" ht="18.75">
      <c r="A272" s="44"/>
      <c r="B272" s="44"/>
    </row>
    <row r="273" spans="1:2" ht="18.75">
      <c r="A273" s="44"/>
      <c r="B273" s="44"/>
    </row>
    <row r="274" spans="1:2" ht="18.75">
      <c r="A274" s="44"/>
      <c r="B274" s="44"/>
    </row>
    <row r="275" spans="1:2" ht="18.75">
      <c r="A275" s="44"/>
      <c r="B275" s="44"/>
    </row>
    <row r="276" spans="1:2" ht="18.75">
      <c r="A276" s="44"/>
      <c r="B276" s="44"/>
    </row>
    <row r="277" spans="1:2" ht="18.75">
      <c r="A277" s="44"/>
      <c r="B277" s="44"/>
    </row>
    <row r="278" spans="1:2" ht="18.75">
      <c r="A278" s="44"/>
      <c r="B278" s="44"/>
    </row>
    <row r="279" spans="1:2" ht="18.75">
      <c r="A279" s="44"/>
      <c r="B279" s="44"/>
    </row>
    <row r="280" spans="1:2" ht="18.75">
      <c r="A280" s="44"/>
      <c r="B280" s="44"/>
    </row>
    <row r="281" spans="1:2" ht="18.75">
      <c r="A281" s="44"/>
      <c r="B281" s="44"/>
    </row>
    <row r="282" spans="1:2" ht="18.75">
      <c r="A282" s="44"/>
      <c r="B282" s="44"/>
    </row>
    <row r="283" spans="1:2" ht="18.75">
      <c r="A283" s="44"/>
      <c r="B283" s="44"/>
    </row>
    <row r="284" spans="1:2" ht="18.75">
      <c r="A284" s="44"/>
      <c r="B284" s="44"/>
    </row>
    <row r="285" spans="1:2" ht="18.75">
      <c r="A285" s="44"/>
      <c r="B285" s="44"/>
    </row>
    <row r="286" spans="1:2" ht="18.75">
      <c r="A286" s="44"/>
      <c r="B286" s="44"/>
    </row>
    <row r="287" spans="1:2" ht="18.75">
      <c r="A287" s="44"/>
      <c r="B287" s="44"/>
    </row>
    <row r="288" spans="1:2" ht="18.75">
      <c r="A288" s="44"/>
      <c r="B288" s="44"/>
    </row>
    <row r="289" spans="1:2" ht="18.75">
      <c r="A289" s="44"/>
      <c r="B289" s="44"/>
    </row>
    <row r="290" spans="1:2" ht="18.75">
      <c r="A290" s="44"/>
      <c r="B290" s="44"/>
    </row>
    <row r="291" spans="1:2" ht="18.75">
      <c r="A291" s="44"/>
      <c r="B291" s="44"/>
    </row>
    <row r="292" spans="1:2" ht="18.75">
      <c r="A292" s="44"/>
      <c r="B292" s="44"/>
    </row>
    <row r="293" spans="1:2" ht="18.75">
      <c r="A293" s="44"/>
      <c r="B293" s="44"/>
    </row>
    <row r="294" spans="1:2" ht="18.75">
      <c r="A294" s="44"/>
      <c r="B294" s="44"/>
    </row>
    <row r="295" spans="1:2" ht="18.75">
      <c r="A295" s="44"/>
      <c r="B295" s="44"/>
    </row>
    <row r="296" spans="1:2" ht="18.75">
      <c r="A296" s="44"/>
      <c r="B296" s="44"/>
    </row>
    <row r="297" spans="1:2" ht="18.75">
      <c r="A297" s="44"/>
      <c r="B297" s="44"/>
    </row>
    <row r="298" spans="1:2" ht="18.75">
      <c r="A298" s="44"/>
      <c r="B298" s="44"/>
    </row>
    <row r="299" spans="1:2" ht="18.75">
      <c r="A299" s="44"/>
      <c r="B299" s="44"/>
    </row>
    <row r="300" spans="1:2" ht="18.75">
      <c r="A300" s="44"/>
      <c r="B300" s="44"/>
    </row>
    <row r="301" spans="1:2" ht="18.75">
      <c r="A301" s="44"/>
      <c r="B301" s="44"/>
    </row>
    <row r="302" spans="1:2" ht="18.75">
      <c r="A302" s="44"/>
      <c r="B302" s="44"/>
    </row>
    <row r="303" spans="1:2" ht="18.75">
      <c r="A303" s="44"/>
      <c r="B303" s="44"/>
    </row>
    <row r="304" spans="1:2" ht="18.75">
      <c r="A304" s="44"/>
      <c r="B304" s="44"/>
    </row>
    <row r="305" spans="1:2" ht="18.75">
      <c r="A305" s="44"/>
      <c r="B305" s="44"/>
    </row>
    <row r="306" spans="1:2" ht="18.75">
      <c r="A306" s="44"/>
      <c r="B306" s="44"/>
    </row>
    <row r="307" spans="1:2" ht="18.75">
      <c r="A307" s="44"/>
      <c r="B307" s="44"/>
    </row>
    <row r="308" spans="1:2" ht="18.75">
      <c r="A308" s="44"/>
      <c r="B308" s="44"/>
    </row>
    <row r="309" spans="1:2" ht="18.75">
      <c r="A309" s="44"/>
      <c r="B309" s="44"/>
    </row>
    <row r="310" spans="1:2" ht="18.75">
      <c r="A310" s="44"/>
      <c r="B310" s="44"/>
    </row>
    <row r="311" spans="1:2" ht="18.75">
      <c r="A311" s="44"/>
      <c r="B311" s="44"/>
    </row>
    <row r="312" spans="1:2" ht="18.75">
      <c r="A312" s="44"/>
      <c r="B312" s="44"/>
    </row>
    <row r="313" spans="1:2" ht="18.75">
      <c r="A313" s="44"/>
      <c r="B313" s="44"/>
    </row>
  </sheetData>
  <sheetProtection/>
  <mergeCells count="5">
    <mergeCell ref="A1:B1"/>
    <mergeCell ref="A22:B22"/>
    <mergeCell ref="A41:B41"/>
    <mergeCell ref="A2:B2"/>
    <mergeCell ref="B3:B4"/>
  </mergeCells>
  <printOptions/>
  <pageMargins left="0.03937007874015748" right="0.03937007874015748" top="0" bottom="0" header="0.31496062992125984" footer="0.31496062992125984"/>
  <pageSetup fitToWidth="0" fitToHeight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46.00390625" style="235" customWidth="1"/>
    <col min="2" max="2" width="50.28125" style="235" customWidth="1"/>
    <col min="3" max="3" width="27.140625" style="235" customWidth="1"/>
    <col min="4" max="16384" width="9.140625" style="235" customWidth="1"/>
  </cols>
  <sheetData>
    <row r="1" spans="1:2" ht="19.5">
      <c r="A1" s="245" t="s">
        <v>86</v>
      </c>
      <c r="B1" s="245"/>
    </row>
    <row r="2" spans="1:3" ht="20.25" thickBot="1">
      <c r="A2" s="66"/>
      <c r="B2" s="66"/>
      <c r="C2" s="236" t="s">
        <v>11</v>
      </c>
    </row>
    <row r="3" spans="1:3" ht="20.25" customHeight="1">
      <c r="A3" s="257" t="s">
        <v>104</v>
      </c>
      <c r="B3" s="258"/>
      <c r="C3" s="259"/>
    </row>
    <row r="4" spans="1:3" ht="15.75">
      <c r="A4" s="243" t="s">
        <v>105</v>
      </c>
      <c r="B4" s="239" t="s">
        <v>106</v>
      </c>
      <c r="C4" s="237">
        <v>280000000</v>
      </c>
    </row>
    <row r="5" spans="1:3" ht="15.75">
      <c r="A5" s="254" t="s">
        <v>107</v>
      </c>
      <c r="B5" s="255"/>
      <c r="C5" s="256"/>
    </row>
    <row r="6" spans="1:3" ht="15.75">
      <c r="A6" s="243" t="s">
        <v>105</v>
      </c>
      <c r="B6" s="239" t="s">
        <v>109</v>
      </c>
      <c r="C6" s="237">
        <v>75000000</v>
      </c>
    </row>
    <row r="7" spans="1:3" ht="15.75">
      <c r="A7" s="243" t="s">
        <v>108</v>
      </c>
      <c r="B7" s="239" t="s">
        <v>111</v>
      </c>
      <c r="C7" s="237">
        <v>1050000000</v>
      </c>
    </row>
    <row r="8" spans="1:3" ht="15.75">
      <c r="A8" s="254" t="s">
        <v>60</v>
      </c>
      <c r="B8" s="255"/>
      <c r="C8" s="256"/>
    </row>
    <row r="9" spans="1:3" ht="18" customHeight="1">
      <c r="A9" s="253" t="s">
        <v>101</v>
      </c>
      <c r="B9" s="240" t="s">
        <v>88</v>
      </c>
      <c r="C9" s="237">
        <v>15000000</v>
      </c>
    </row>
    <row r="10" spans="1:3" ht="18" customHeight="1">
      <c r="A10" s="253"/>
      <c r="B10" s="240" t="s">
        <v>89</v>
      </c>
      <c r="C10" s="237">
        <v>2000000</v>
      </c>
    </row>
    <row r="11" spans="1:3" ht="18" customHeight="1">
      <c r="A11" s="253"/>
      <c r="B11" s="240" t="s">
        <v>90</v>
      </c>
      <c r="C11" s="237">
        <v>8000000</v>
      </c>
    </row>
    <row r="12" spans="1:3" ht="18" customHeight="1">
      <c r="A12" s="253"/>
      <c r="B12" s="240" t="s">
        <v>91</v>
      </c>
      <c r="C12" s="237">
        <v>4000000</v>
      </c>
    </row>
    <row r="13" spans="1:3" ht="18" customHeight="1">
      <c r="A13" s="253"/>
      <c r="B13" s="240" t="s">
        <v>92</v>
      </c>
      <c r="C13" s="237">
        <v>30000000</v>
      </c>
    </row>
    <row r="14" spans="1:3" ht="18" customHeight="1">
      <c r="A14" s="253" t="s">
        <v>102</v>
      </c>
      <c r="B14" s="240" t="s">
        <v>93</v>
      </c>
      <c r="C14" s="237">
        <v>29000000</v>
      </c>
    </row>
    <row r="15" spans="1:3" ht="18" customHeight="1">
      <c r="A15" s="253"/>
      <c r="B15" s="240" t="s">
        <v>94</v>
      </c>
      <c r="C15" s="237">
        <v>15000000</v>
      </c>
    </row>
    <row r="16" spans="1:3" ht="18" customHeight="1">
      <c r="A16" s="253"/>
      <c r="B16" s="240" t="s">
        <v>95</v>
      </c>
      <c r="C16" s="237">
        <v>4900000</v>
      </c>
    </row>
    <row r="17" spans="1:3" ht="18" customHeight="1">
      <c r="A17" s="253"/>
      <c r="B17" s="240" t="s">
        <v>96</v>
      </c>
      <c r="C17" s="237">
        <v>50000000</v>
      </c>
    </row>
    <row r="18" spans="1:3" ht="18" customHeight="1">
      <c r="A18" s="253"/>
      <c r="B18" s="240" t="s">
        <v>97</v>
      </c>
      <c r="C18" s="237">
        <v>20000000</v>
      </c>
    </row>
    <row r="19" spans="1:3" ht="18" customHeight="1">
      <c r="A19" s="253" t="s">
        <v>55</v>
      </c>
      <c r="B19" s="240" t="s">
        <v>98</v>
      </c>
      <c r="C19" s="237">
        <v>7400000</v>
      </c>
    </row>
    <row r="20" spans="1:3" ht="18" customHeight="1">
      <c r="A20" s="253"/>
      <c r="B20" s="240" t="s">
        <v>99</v>
      </c>
      <c r="C20" s="237">
        <v>3200000</v>
      </c>
    </row>
    <row r="21" spans="1:3" ht="18" customHeight="1">
      <c r="A21" s="243" t="s">
        <v>103</v>
      </c>
      <c r="B21" s="240" t="s">
        <v>100</v>
      </c>
      <c r="C21" s="237">
        <v>2000000</v>
      </c>
    </row>
    <row r="22" spans="1:3" ht="18" customHeight="1">
      <c r="A22" s="253" t="s">
        <v>28</v>
      </c>
      <c r="B22" s="241" t="s">
        <v>87</v>
      </c>
      <c r="C22" s="237">
        <v>2560000</v>
      </c>
    </row>
    <row r="23" spans="1:3" ht="18" customHeight="1">
      <c r="A23" s="253"/>
      <c r="B23" s="241" t="s">
        <v>81</v>
      </c>
      <c r="C23" s="237">
        <v>2000000</v>
      </c>
    </row>
    <row r="24" spans="1:3" ht="18" customHeight="1">
      <c r="A24" s="253" t="s">
        <v>108</v>
      </c>
      <c r="B24" s="242" t="s">
        <v>80</v>
      </c>
      <c r="C24" s="237">
        <v>1000000</v>
      </c>
    </row>
    <row r="25" spans="1:3" ht="18" customHeight="1" thickBot="1">
      <c r="A25" s="253"/>
      <c r="B25" s="242" t="s">
        <v>112</v>
      </c>
      <c r="C25" s="238">
        <v>250000000</v>
      </c>
    </row>
    <row r="26" spans="1:3" ht="20.25" thickBot="1">
      <c r="A26" s="260" t="s">
        <v>113</v>
      </c>
      <c r="B26" s="261"/>
      <c r="C26" s="244">
        <f>SUM(C9:C25)+C7+C6+C4</f>
        <v>1851060000</v>
      </c>
    </row>
  </sheetData>
  <sheetProtection/>
  <mergeCells count="10">
    <mergeCell ref="A1:B1"/>
    <mergeCell ref="A9:A13"/>
    <mergeCell ref="A14:A18"/>
    <mergeCell ref="A19:A20"/>
    <mergeCell ref="A22:A23"/>
    <mergeCell ref="A5:C5"/>
    <mergeCell ref="A3:C3"/>
    <mergeCell ref="A8:C8"/>
    <mergeCell ref="A24:A25"/>
    <mergeCell ref="A26:B26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I105"/>
  <sheetViews>
    <sheetView tabSelected="1" zoomScale="85" zoomScaleNormal="85" zoomScalePageLayoutView="0" workbookViewId="0" topLeftCell="A1">
      <selection activeCell="AA21" sqref="AA21:AA22"/>
    </sheetView>
  </sheetViews>
  <sheetFormatPr defaultColWidth="9.140625" defaultRowHeight="12.75"/>
  <cols>
    <col min="1" max="1" width="6.28125" style="68" customWidth="1"/>
    <col min="2" max="2" width="14.8515625" style="68" customWidth="1"/>
    <col min="3" max="3" width="2.7109375" style="68" customWidth="1"/>
    <col min="4" max="4" width="18.8515625" style="68" customWidth="1"/>
    <col min="5" max="5" width="2.7109375" style="68" customWidth="1"/>
    <col min="6" max="6" width="16.7109375" style="68" bestFit="1" customWidth="1"/>
    <col min="7" max="7" width="2.7109375" style="68" customWidth="1"/>
    <col min="8" max="8" width="20.57421875" style="68" customWidth="1"/>
    <col min="9" max="9" width="2.7109375" style="68" customWidth="1"/>
    <col min="10" max="10" width="20.57421875" style="68" customWidth="1"/>
    <col min="11" max="11" width="2.7109375" style="68" customWidth="1"/>
    <col min="12" max="12" width="18.57421875" style="68" customWidth="1"/>
    <col min="13" max="13" width="2.7109375" style="68" customWidth="1"/>
    <col min="14" max="14" width="16.7109375" style="68" customWidth="1"/>
    <col min="15" max="15" width="2.7109375" style="68" customWidth="1"/>
    <col min="16" max="16" width="17.00390625" style="68" customWidth="1"/>
    <col min="17" max="17" width="3.00390625" style="68" customWidth="1"/>
    <col min="18" max="18" width="18.140625" style="68" customWidth="1"/>
    <col min="19" max="19" width="2.7109375" style="68" customWidth="1"/>
    <col min="20" max="20" width="17.421875" style="68" customWidth="1"/>
    <col min="21" max="21" width="2.7109375" style="68" customWidth="1"/>
    <col min="22" max="22" width="18.7109375" style="68" customWidth="1"/>
    <col min="23" max="23" width="2.7109375" style="68" customWidth="1"/>
    <col min="24" max="24" width="17.8515625" style="68" customWidth="1"/>
    <col min="25" max="26" width="2.7109375" style="68" customWidth="1"/>
    <col min="27" max="27" width="20.140625" style="68" bestFit="1" customWidth="1"/>
    <col min="28" max="29" width="2.7109375" style="68" customWidth="1"/>
    <col min="30" max="30" width="14.7109375" style="68" customWidth="1"/>
    <col min="31" max="16384" width="9.140625" style="68" customWidth="1"/>
  </cols>
  <sheetData>
    <row r="1" spans="13:18" ht="13.5" thickBot="1">
      <c r="M1" s="69"/>
      <c r="N1" s="69"/>
      <c r="O1" s="69"/>
      <c r="P1" s="69"/>
      <c r="Q1" s="69"/>
      <c r="R1" s="69"/>
    </row>
    <row r="2" spans="13:19" ht="12.75">
      <c r="M2" s="70"/>
      <c r="N2" s="71"/>
      <c r="O2" s="71"/>
      <c r="P2" s="71"/>
      <c r="Q2" s="71"/>
      <c r="R2" s="71"/>
      <c r="S2" s="72"/>
    </row>
    <row r="3" spans="13:19" ht="24.75" customHeight="1">
      <c r="M3" s="282">
        <f>H11+T11</f>
        <v>4216354900</v>
      </c>
      <c r="N3" s="283"/>
      <c r="O3" s="283"/>
      <c r="P3" s="283"/>
      <c r="Q3" s="283"/>
      <c r="R3" s="283"/>
      <c r="S3" s="284"/>
    </row>
    <row r="4" spans="13:19" ht="12.75">
      <c r="M4" s="73"/>
      <c r="N4" s="74"/>
      <c r="O4" s="74"/>
      <c r="P4" s="74"/>
      <c r="Q4" s="74"/>
      <c r="R4" s="74"/>
      <c r="S4" s="75"/>
    </row>
    <row r="5" spans="13:19" ht="22.5">
      <c r="M5" s="73"/>
      <c r="N5" s="234" t="s">
        <v>85</v>
      </c>
      <c r="O5" s="76"/>
      <c r="P5" s="76"/>
      <c r="Q5" s="76"/>
      <c r="R5" s="76"/>
      <c r="S5" s="75"/>
    </row>
    <row r="6" spans="6:20" ht="22.5" thickBot="1">
      <c r="F6" s="69"/>
      <c r="G6" s="69"/>
      <c r="H6" s="69"/>
      <c r="I6" s="69"/>
      <c r="J6" s="69"/>
      <c r="K6" s="69"/>
      <c r="L6" s="77"/>
      <c r="M6" s="78"/>
      <c r="N6" s="79"/>
      <c r="O6" s="79"/>
      <c r="P6" s="80">
        <v>2024</v>
      </c>
      <c r="Q6" s="81"/>
      <c r="R6" s="79"/>
      <c r="S6" s="82"/>
      <c r="T6" s="69"/>
    </row>
    <row r="7" spans="12:20" ht="20.25">
      <c r="L7" s="83"/>
      <c r="P7" s="69"/>
      <c r="Q7" s="69"/>
      <c r="R7" s="69"/>
      <c r="S7" s="69"/>
      <c r="T7" s="69"/>
    </row>
    <row r="8" spans="10:20" ht="12.75"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</row>
    <row r="9" spans="8:20" ht="19.5" thickBot="1">
      <c r="H9" s="301"/>
      <c r="I9" s="301"/>
      <c r="J9" s="85"/>
      <c r="K9" s="85"/>
      <c r="L9" s="84"/>
      <c r="M9" s="85"/>
      <c r="N9" s="85"/>
      <c r="O9" s="85"/>
      <c r="P9" s="85"/>
      <c r="Q9" s="86"/>
      <c r="R9" s="85"/>
      <c r="S9" s="85"/>
      <c r="T9" s="69"/>
    </row>
    <row r="10" spans="8:24" ht="18" customHeight="1">
      <c r="H10" s="302"/>
      <c r="I10" s="303"/>
      <c r="J10" s="303"/>
      <c r="K10" s="87"/>
      <c r="L10" s="88"/>
      <c r="M10" s="89"/>
      <c r="N10" s="90"/>
      <c r="O10" s="89"/>
      <c r="P10" s="85"/>
      <c r="Q10" s="91"/>
      <c r="R10" s="90"/>
      <c r="S10" s="89"/>
      <c r="T10" s="92"/>
      <c r="U10" s="93"/>
      <c r="V10" s="93"/>
      <c r="W10" s="93"/>
      <c r="X10" s="94"/>
    </row>
    <row r="11" spans="8:24" ht="18" customHeight="1">
      <c r="H11" s="285">
        <f>F16+H16+J16+N16+L16</f>
        <v>2365294900</v>
      </c>
      <c r="I11" s="286"/>
      <c r="J11" s="286"/>
      <c r="K11" s="286"/>
      <c r="L11" s="287"/>
      <c r="M11" s="89"/>
      <c r="N11" s="90"/>
      <c r="O11" s="90"/>
      <c r="P11" s="301"/>
      <c r="Q11" s="301"/>
      <c r="R11" s="90"/>
      <c r="S11" s="89"/>
      <c r="T11" s="285">
        <f>P16+R16+V16+X16</f>
        <v>1851060000</v>
      </c>
      <c r="U11" s="286"/>
      <c r="V11" s="286"/>
      <c r="W11" s="286"/>
      <c r="X11" s="287"/>
    </row>
    <row r="12" spans="8:24" ht="18" customHeight="1">
      <c r="H12" s="292" t="s">
        <v>7</v>
      </c>
      <c r="I12" s="293"/>
      <c r="J12" s="293"/>
      <c r="K12" s="293"/>
      <c r="L12" s="294"/>
      <c r="M12" s="89"/>
      <c r="N12" s="90"/>
      <c r="O12" s="89"/>
      <c r="P12" s="310"/>
      <c r="Q12" s="310"/>
      <c r="R12" s="90"/>
      <c r="S12" s="89"/>
      <c r="T12" s="292" t="s">
        <v>8</v>
      </c>
      <c r="U12" s="293"/>
      <c r="V12" s="293"/>
      <c r="W12" s="293"/>
      <c r="X12" s="294"/>
    </row>
    <row r="13" spans="8:24" ht="18" customHeight="1" thickBot="1">
      <c r="H13" s="95"/>
      <c r="I13" s="96"/>
      <c r="J13" s="97"/>
      <c r="K13" s="96"/>
      <c r="L13" s="98"/>
      <c r="M13" s="89"/>
      <c r="N13" s="99"/>
      <c r="O13" s="89"/>
      <c r="P13" s="85"/>
      <c r="Q13" s="85"/>
      <c r="R13" s="85"/>
      <c r="S13" s="89"/>
      <c r="T13" s="100"/>
      <c r="U13" s="101"/>
      <c r="V13" s="102"/>
      <c r="W13" s="101"/>
      <c r="X13" s="103"/>
    </row>
    <row r="14" spans="8:35" ht="18" customHeight="1">
      <c r="H14" s="85"/>
      <c r="I14" s="85"/>
      <c r="J14" s="85"/>
      <c r="K14" s="89"/>
      <c r="L14" s="85"/>
      <c r="M14" s="85"/>
      <c r="N14" s="85"/>
      <c r="O14" s="89"/>
      <c r="P14" s="104"/>
      <c r="Q14" s="104"/>
      <c r="R14" s="105"/>
      <c r="S14" s="105"/>
      <c r="T14" s="105"/>
      <c r="U14" s="105"/>
      <c r="V14" s="105"/>
      <c r="W14" s="105"/>
      <c r="X14" s="105"/>
      <c r="Y14" s="106"/>
      <c r="Z14" s="106"/>
      <c r="AA14" s="106"/>
      <c r="AB14" s="106"/>
      <c r="AC14" s="106"/>
      <c r="AD14" s="106"/>
      <c r="AE14" s="74"/>
      <c r="AF14" s="74"/>
      <c r="AG14" s="74"/>
      <c r="AH14" s="74"/>
      <c r="AI14" s="74"/>
    </row>
    <row r="15" spans="6:35" ht="18" customHeight="1" thickBot="1">
      <c r="F15" s="69"/>
      <c r="H15" s="85"/>
      <c r="I15" s="85"/>
      <c r="J15" s="85"/>
      <c r="K15" s="89"/>
      <c r="L15" s="107"/>
      <c r="M15" s="89"/>
      <c r="N15" s="99"/>
      <c r="O15" s="89"/>
      <c r="P15" s="104"/>
      <c r="Q15" s="104"/>
      <c r="R15" s="105"/>
      <c r="S15" s="105"/>
      <c r="T15" s="105"/>
      <c r="U15" s="105"/>
      <c r="V15" s="105"/>
      <c r="W15" s="105"/>
      <c r="X15" s="108"/>
      <c r="Y15" s="105"/>
      <c r="Z15" s="106"/>
      <c r="AA15" s="74"/>
      <c r="AB15" s="106"/>
      <c r="AC15" s="106"/>
      <c r="AD15" s="106"/>
      <c r="AE15" s="74"/>
      <c r="AF15" s="74"/>
      <c r="AG15" s="74"/>
      <c r="AH15" s="74"/>
      <c r="AI15" s="74"/>
    </row>
    <row r="16" spans="4:35" ht="18" customHeight="1" thickBot="1">
      <c r="D16" s="109"/>
      <c r="F16" s="110">
        <v>2382000</v>
      </c>
      <c r="G16" s="69"/>
      <c r="H16" s="111">
        <f>D21+F21+H21</f>
        <v>50230000</v>
      </c>
      <c r="I16" s="112"/>
      <c r="J16" s="113">
        <f>B26+D26+F26+H26+J26+L26+N26+P26+R26+T26+V26</f>
        <v>2306782900</v>
      </c>
      <c r="K16" s="89"/>
      <c r="L16" s="114">
        <v>5900000</v>
      </c>
      <c r="M16" s="89"/>
      <c r="N16" s="109"/>
      <c r="O16" s="85"/>
      <c r="P16" s="115">
        <v>190500000</v>
      </c>
      <c r="Q16" s="116"/>
      <c r="R16" s="115">
        <f>R20+P20</f>
        <v>4560000</v>
      </c>
      <c r="S16" s="117"/>
      <c r="T16" s="109"/>
      <c r="U16" s="117"/>
      <c r="V16" s="118">
        <f>V20+T20+T17</f>
        <v>1301000000</v>
      </c>
      <c r="W16" s="117"/>
      <c r="X16" s="114">
        <v>355000000</v>
      </c>
      <c r="Y16" s="105"/>
      <c r="Z16" s="106"/>
      <c r="AA16" s="109"/>
      <c r="AB16" s="106"/>
      <c r="AC16" s="106"/>
      <c r="AD16" s="106"/>
      <c r="AE16" s="74"/>
      <c r="AF16" s="74"/>
      <c r="AG16" s="74"/>
      <c r="AH16" s="74"/>
      <c r="AI16" s="74"/>
    </row>
    <row r="17" spans="4:35" ht="33.75" customHeight="1">
      <c r="D17" s="297"/>
      <c r="E17" s="119"/>
      <c r="F17" s="315" t="s">
        <v>23</v>
      </c>
      <c r="G17" s="120"/>
      <c r="H17" s="319" t="s">
        <v>13</v>
      </c>
      <c r="I17" s="121"/>
      <c r="J17" s="304" t="s">
        <v>28</v>
      </c>
      <c r="K17" s="89"/>
      <c r="L17" s="262" t="s">
        <v>12</v>
      </c>
      <c r="M17" s="122"/>
      <c r="N17" s="268"/>
      <c r="O17" s="85"/>
      <c r="P17" s="264" t="s">
        <v>83</v>
      </c>
      <c r="Q17" s="123"/>
      <c r="R17" s="321" t="s">
        <v>28</v>
      </c>
      <c r="S17" s="124"/>
      <c r="T17" s="125">
        <v>250000000</v>
      </c>
      <c r="U17" s="124"/>
      <c r="V17" s="323" t="s">
        <v>23</v>
      </c>
      <c r="W17" s="124"/>
      <c r="X17" s="262" t="s">
        <v>12</v>
      </c>
      <c r="Y17" s="105"/>
      <c r="Z17" s="106"/>
      <c r="AA17" s="268"/>
      <c r="AB17" s="106"/>
      <c r="AC17" s="106"/>
      <c r="AD17" s="106"/>
      <c r="AE17" s="74"/>
      <c r="AF17" s="74"/>
      <c r="AG17" s="74"/>
      <c r="AH17" s="74"/>
      <c r="AI17" s="74"/>
    </row>
    <row r="18" spans="4:35" ht="30.75" customHeight="1" thickBot="1">
      <c r="D18" s="297"/>
      <c r="E18" s="121"/>
      <c r="F18" s="316"/>
      <c r="G18" s="126"/>
      <c r="H18" s="320"/>
      <c r="I18" s="127"/>
      <c r="J18" s="305"/>
      <c r="K18" s="89"/>
      <c r="L18" s="263"/>
      <c r="M18" s="89"/>
      <c r="N18" s="268"/>
      <c r="O18" s="128"/>
      <c r="P18" s="265"/>
      <c r="Q18" s="129"/>
      <c r="R18" s="322"/>
      <c r="S18" s="124"/>
      <c r="T18" s="130" t="s">
        <v>79</v>
      </c>
      <c r="U18" s="131"/>
      <c r="V18" s="324"/>
      <c r="W18" s="131"/>
      <c r="X18" s="263"/>
      <c r="Y18" s="105"/>
      <c r="Z18" s="132"/>
      <c r="AA18" s="268"/>
      <c r="AB18" s="106"/>
      <c r="AC18" s="106"/>
      <c r="AD18" s="106"/>
      <c r="AE18" s="74"/>
      <c r="AF18" s="74"/>
      <c r="AG18" s="74"/>
      <c r="AH18" s="74"/>
      <c r="AI18" s="74"/>
    </row>
    <row r="19" spans="6:35" ht="18" customHeight="1" thickBot="1">
      <c r="F19" s="133"/>
      <c r="G19" s="69"/>
      <c r="H19" s="85"/>
      <c r="I19" s="85"/>
      <c r="J19" s="89"/>
      <c r="K19" s="89"/>
      <c r="L19" s="134"/>
      <c r="M19" s="89"/>
      <c r="N19" s="107"/>
      <c r="O19" s="89"/>
      <c r="P19" s="135"/>
      <c r="Q19" s="136"/>
      <c r="R19" s="137"/>
      <c r="S19" s="105"/>
      <c r="T19" s="106"/>
      <c r="U19" s="106"/>
      <c r="V19" s="106"/>
      <c r="W19" s="106"/>
      <c r="X19" s="132"/>
      <c r="Y19" s="106"/>
      <c r="Z19" s="106"/>
      <c r="AA19" s="106"/>
      <c r="AB19" s="106"/>
      <c r="AC19" s="106"/>
      <c r="AD19" s="106"/>
      <c r="AE19" s="74"/>
      <c r="AF19" s="74"/>
      <c r="AG19" s="74"/>
      <c r="AH19" s="74"/>
      <c r="AI19" s="74"/>
    </row>
    <row r="20" spans="6:35" ht="18" customHeight="1" thickBot="1">
      <c r="F20" s="138"/>
      <c r="G20" s="69"/>
      <c r="H20" s="139"/>
      <c r="I20" s="85"/>
      <c r="J20" s="140"/>
      <c r="K20" s="141"/>
      <c r="L20" s="140"/>
      <c r="M20" s="141"/>
      <c r="N20" s="142"/>
      <c r="O20" s="105"/>
      <c r="P20" s="115">
        <v>2560000</v>
      </c>
      <c r="Q20" s="143"/>
      <c r="R20" s="115">
        <v>2000000</v>
      </c>
      <c r="S20" s="144"/>
      <c r="T20" s="118">
        <v>1000000</v>
      </c>
      <c r="U20" s="105"/>
      <c r="V20" s="118">
        <v>1050000000</v>
      </c>
      <c r="W20" s="132"/>
      <c r="X20" s="114">
        <v>280000000</v>
      </c>
      <c r="Y20" s="132"/>
      <c r="Z20" s="132"/>
      <c r="AA20" s="114">
        <v>75000000</v>
      </c>
      <c r="AB20" s="106"/>
      <c r="AC20" s="106"/>
      <c r="AD20" s="106"/>
      <c r="AE20" s="74"/>
      <c r="AF20" s="74"/>
      <c r="AG20" s="74"/>
      <c r="AH20" s="74"/>
      <c r="AI20" s="74"/>
    </row>
    <row r="21" spans="4:35" ht="26.25" customHeight="1">
      <c r="D21" s="145">
        <v>2660000</v>
      </c>
      <c r="F21" s="145">
        <v>45570000</v>
      </c>
      <c r="G21" s="146"/>
      <c r="H21" s="145">
        <v>2000000</v>
      </c>
      <c r="I21" s="147"/>
      <c r="J21" s="109"/>
      <c r="K21" s="148"/>
      <c r="L21" s="149"/>
      <c r="M21" s="150"/>
      <c r="N21" s="109"/>
      <c r="O21" s="151"/>
      <c r="P21" s="266" t="s">
        <v>82</v>
      </c>
      <c r="Q21" s="152"/>
      <c r="R21" s="266" t="s">
        <v>81</v>
      </c>
      <c r="S21" s="104"/>
      <c r="T21" s="269" t="s">
        <v>80</v>
      </c>
      <c r="U21" s="153"/>
      <c r="V21" s="273" t="s">
        <v>75</v>
      </c>
      <c r="W21" s="153"/>
      <c r="X21" s="271" t="s">
        <v>76</v>
      </c>
      <c r="Y21" s="154"/>
      <c r="Z21" s="151"/>
      <c r="AA21" s="271" t="s">
        <v>110</v>
      </c>
      <c r="AB21" s="74"/>
      <c r="AC21" s="74"/>
      <c r="AD21" s="155"/>
      <c r="AE21" s="74"/>
      <c r="AF21" s="74"/>
      <c r="AG21" s="74"/>
      <c r="AH21" s="74"/>
      <c r="AI21" s="74"/>
    </row>
    <row r="22" spans="4:35" ht="18" customHeight="1" thickBot="1">
      <c r="D22" s="295" t="s">
        <v>3</v>
      </c>
      <c r="F22" s="298" t="s">
        <v>72</v>
      </c>
      <c r="G22" s="156"/>
      <c r="H22" s="317" t="s">
        <v>34</v>
      </c>
      <c r="I22" s="157"/>
      <c r="J22" s="314"/>
      <c r="K22" s="158"/>
      <c r="L22" s="313"/>
      <c r="M22" s="159"/>
      <c r="N22" s="300"/>
      <c r="O22" s="160"/>
      <c r="P22" s="267"/>
      <c r="Q22" s="129"/>
      <c r="R22" s="267"/>
      <c r="S22" s="104"/>
      <c r="T22" s="270"/>
      <c r="U22" s="104"/>
      <c r="V22" s="274"/>
      <c r="W22" s="161"/>
      <c r="X22" s="272"/>
      <c r="Y22" s="162"/>
      <c r="Z22" s="104"/>
      <c r="AA22" s="272"/>
      <c r="AB22" s="74"/>
      <c r="AC22" s="74"/>
      <c r="AD22" s="74"/>
      <c r="AE22" s="74"/>
      <c r="AF22" s="74"/>
      <c r="AG22" s="74"/>
      <c r="AH22" s="74"/>
      <c r="AI22" s="74"/>
    </row>
    <row r="23" spans="4:35" ht="48" customHeight="1" thickBot="1">
      <c r="D23" s="296"/>
      <c r="E23" s="163"/>
      <c r="F23" s="299"/>
      <c r="G23" s="164"/>
      <c r="H23" s="318"/>
      <c r="I23" s="85"/>
      <c r="J23" s="314"/>
      <c r="K23" s="165"/>
      <c r="L23" s="313"/>
      <c r="M23" s="166"/>
      <c r="N23" s="300"/>
      <c r="O23" s="167"/>
      <c r="P23" s="168"/>
      <c r="Q23" s="129"/>
      <c r="R23" s="135"/>
      <c r="S23" s="104"/>
      <c r="U23" s="105"/>
      <c r="V23" s="169" t="s">
        <v>74</v>
      </c>
      <c r="W23" s="105"/>
      <c r="X23" s="169" t="s">
        <v>77</v>
      </c>
      <c r="Y23" s="104"/>
      <c r="Z23" s="104"/>
      <c r="AA23" s="170" t="s">
        <v>78</v>
      </c>
      <c r="AB23" s="162"/>
      <c r="AC23" s="74"/>
      <c r="AD23" s="74"/>
      <c r="AE23" s="74"/>
      <c r="AF23" s="74"/>
      <c r="AG23" s="74"/>
      <c r="AH23" s="74"/>
      <c r="AI23" s="74"/>
    </row>
    <row r="24" spans="8:27" ht="18" customHeight="1">
      <c r="H24" s="89"/>
      <c r="I24" s="89"/>
      <c r="J24" s="171"/>
      <c r="K24" s="89"/>
      <c r="L24" s="89"/>
      <c r="M24" s="89"/>
      <c r="N24" s="106"/>
      <c r="O24" s="105"/>
      <c r="P24" s="105"/>
      <c r="Q24" s="85"/>
      <c r="R24" s="69"/>
      <c r="S24" s="89"/>
      <c r="T24" s="106"/>
      <c r="U24" s="106"/>
      <c r="V24" s="106"/>
      <c r="W24" s="106"/>
      <c r="X24" s="106"/>
      <c r="Y24" s="69"/>
      <c r="Z24" s="172"/>
      <c r="AA24" s="163"/>
    </row>
    <row r="25" spans="4:26" ht="18" customHeight="1" thickBot="1">
      <c r="D25" s="69"/>
      <c r="F25" s="69"/>
      <c r="G25" s="69"/>
      <c r="H25" s="173"/>
      <c r="I25" s="89"/>
      <c r="J25" s="174"/>
      <c r="K25" s="89"/>
      <c r="L25" s="174"/>
      <c r="M25" s="89"/>
      <c r="N25" s="175"/>
      <c r="O25" s="89"/>
      <c r="P25" s="99"/>
      <c r="Q25" s="99"/>
      <c r="S25" s="89"/>
      <c r="T25" s="106"/>
      <c r="U25" s="106"/>
      <c r="V25" s="106"/>
      <c r="W25" s="106"/>
      <c r="X25" s="106"/>
      <c r="Y25" s="69"/>
      <c r="Z25" s="69"/>
    </row>
    <row r="26" spans="2:26" ht="18" customHeight="1">
      <c r="B26" s="176">
        <v>5565000</v>
      </c>
      <c r="D26" s="176">
        <v>2940000</v>
      </c>
      <c r="E26" s="105"/>
      <c r="F26" s="176">
        <f>B31+D31+F31+H31</f>
        <v>32339500</v>
      </c>
      <c r="G26" s="85"/>
      <c r="H26" s="177">
        <v>1625882300</v>
      </c>
      <c r="I26" s="106"/>
      <c r="J26" s="177">
        <v>16056000</v>
      </c>
      <c r="K26" s="106"/>
      <c r="L26" s="177">
        <v>397440000</v>
      </c>
      <c r="M26" s="105"/>
      <c r="N26" s="177">
        <v>5000000</v>
      </c>
      <c r="O26" s="178"/>
      <c r="P26" s="179">
        <f>P31+R31+T31</f>
        <v>189000000</v>
      </c>
      <c r="Q26" s="180"/>
      <c r="R26" s="179">
        <v>10285000</v>
      </c>
      <c r="S26" s="141"/>
      <c r="T26" s="179">
        <v>1275100</v>
      </c>
      <c r="U26" s="180"/>
      <c r="V26" s="179">
        <v>21000000</v>
      </c>
      <c r="W26" s="181"/>
      <c r="X26" s="182"/>
      <c r="Y26" s="183"/>
      <c r="Z26" s="69"/>
    </row>
    <row r="27" spans="2:27" ht="18" customHeight="1">
      <c r="B27" s="184"/>
      <c r="D27" s="184"/>
      <c r="E27" s="157"/>
      <c r="F27" s="290" t="s">
        <v>26</v>
      </c>
      <c r="G27" s="85"/>
      <c r="H27" s="290" t="s">
        <v>84</v>
      </c>
      <c r="I27" s="106"/>
      <c r="J27" s="308" t="s">
        <v>34</v>
      </c>
      <c r="K27" s="106"/>
      <c r="L27" s="308" t="s">
        <v>9</v>
      </c>
      <c r="M27" s="105"/>
      <c r="N27" s="306" t="s">
        <v>25</v>
      </c>
      <c r="O27" s="185"/>
      <c r="P27" s="311" t="s">
        <v>10</v>
      </c>
      <c r="Q27" s="186"/>
      <c r="R27" s="306" t="s">
        <v>29</v>
      </c>
      <c r="S27" s="187"/>
      <c r="T27" s="275" t="s">
        <v>35</v>
      </c>
      <c r="U27" s="186"/>
      <c r="V27" s="277" t="s">
        <v>66</v>
      </c>
      <c r="W27" s="181"/>
      <c r="X27" s="279"/>
      <c r="Y27" s="183"/>
      <c r="Z27" s="69"/>
      <c r="AA27" s="188"/>
    </row>
    <row r="28" spans="2:27" ht="51.75" customHeight="1" thickBot="1">
      <c r="B28" s="189" t="s">
        <v>64</v>
      </c>
      <c r="D28" s="189" t="s">
        <v>65</v>
      </c>
      <c r="E28" s="157"/>
      <c r="F28" s="291"/>
      <c r="G28" s="85"/>
      <c r="H28" s="291"/>
      <c r="I28" s="106"/>
      <c r="J28" s="309"/>
      <c r="K28" s="106"/>
      <c r="L28" s="309"/>
      <c r="M28" s="157"/>
      <c r="N28" s="307"/>
      <c r="O28" s="157"/>
      <c r="P28" s="312"/>
      <c r="Q28" s="190"/>
      <c r="R28" s="307"/>
      <c r="S28" s="85"/>
      <c r="T28" s="276"/>
      <c r="U28" s="105"/>
      <c r="V28" s="278"/>
      <c r="W28" s="105"/>
      <c r="X28" s="279"/>
      <c r="Y28" s="85"/>
      <c r="Z28" s="69"/>
      <c r="AA28" s="188"/>
    </row>
    <row r="29" spans="4:27" ht="18" customHeight="1">
      <c r="D29" s="106"/>
      <c r="E29" s="106"/>
      <c r="F29" s="105"/>
      <c r="G29" s="85"/>
      <c r="H29" s="85"/>
      <c r="I29" s="69"/>
      <c r="J29" s="85"/>
      <c r="K29" s="69"/>
      <c r="L29" s="191"/>
      <c r="M29" s="85"/>
      <c r="N29" s="191"/>
      <c r="O29" s="85"/>
      <c r="P29" s="191"/>
      <c r="Q29" s="192"/>
      <c r="R29" s="192"/>
      <c r="S29" s="85"/>
      <c r="T29" s="85"/>
      <c r="U29" s="105"/>
      <c r="V29" s="105"/>
      <c r="W29" s="85"/>
      <c r="X29" s="85"/>
      <c r="Y29" s="85"/>
      <c r="Z29" s="172"/>
      <c r="AA29" s="193"/>
    </row>
    <row r="30" spans="6:27" ht="18" customHeight="1" thickBot="1">
      <c r="F30" s="69"/>
      <c r="G30" s="69"/>
      <c r="H30" s="85"/>
      <c r="I30" s="89"/>
      <c r="J30" s="85"/>
      <c r="K30" s="89"/>
      <c r="L30" s="85"/>
      <c r="M30" s="85"/>
      <c r="N30" s="85"/>
      <c r="O30" s="85"/>
      <c r="P30" s="194"/>
      <c r="Q30" s="194"/>
      <c r="R30" s="85"/>
      <c r="S30" s="89"/>
      <c r="T30" s="106"/>
      <c r="U30" s="69"/>
      <c r="V30" s="195"/>
      <c r="W30" s="195"/>
      <c r="X30" s="69"/>
      <c r="Y30" s="69"/>
      <c r="Z30" s="172"/>
      <c r="AA30" s="163"/>
    </row>
    <row r="31" spans="2:26" ht="18" customHeight="1">
      <c r="B31" s="176">
        <v>413700</v>
      </c>
      <c r="D31" s="176">
        <v>1925800</v>
      </c>
      <c r="E31" s="196"/>
      <c r="F31" s="176">
        <v>28000000</v>
      </c>
      <c r="G31" s="196"/>
      <c r="H31" s="176">
        <v>2000000</v>
      </c>
      <c r="I31" s="105"/>
      <c r="J31" s="180"/>
      <c r="K31" s="178"/>
      <c r="L31" s="179">
        <v>271700000</v>
      </c>
      <c r="M31" s="197"/>
      <c r="N31" s="179">
        <v>125740000</v>
      </c>
      <c r="O31" s="198"/>
      <c r="P31" s="179">
        <v>117500000</v>
      </c>
      <c r="Q31" s="199"/>
      <c r="R31" s="200">
        <v>0</v>
      </c>
      <c r="S31" s="89"/>
      <c r="T31" s="200">
        <v>71500000</v>
      </c>
      <c r="U31" s="69"/>
      <c r="V31" s="201"/>
      <c r="W31" s="202"/>
      <c r="X31" s="203"/>
      <c r="Y31" s="69"/>
      <c r="Z31" s="69"/>
    </row>
    <row r="32" spans="2:26" ht="18" customHeight="1">
      <c r="B32" s="184"/>
      <c r="D32" s="184"/>
      <c r="F32" s="184"/>
      <c r="G32" s="69"/>
      <c r="H32" s="204"/>
      <c r="I32" s="105"/>
      <c r="J32" s="190"/>
      <c r="K32" s="105"/>
      <c r="L32" s="290" t="s">
        <v>32</v>
      </c>
      <c r="M32" s="104"/>
      <c r="N32" s="290" t="s">
        <v>36</v>
      </c>
      <c r="O32" s="156"/>
      <c r="P32" s="288" t="s">
        <v>31</v>
      </c>
      <c r="Q32" s="205"/>
      <c r="R32" s="280" t="s">
        <v>70</v>
      </c>
      <c r="S32" s="89"/>
      <c r="T32" s="280" t="s">
        <v>69</v>
      </c>
      <c r="U32" s="69"/>
      <c r="V32" s="206"/>
      <c r="W32" s="202"/>
      <c r="X32" s="207"/>
      <c r="Y32" s="69"/>
      <c r="Z32" s="69"/>
    </row>
    <row r="33" spans="2:26" ht="84" customHeight="1" thickBot="1">
      <c r="B33" s="189" t="s">
        <v>71</v>
      </c>
      <c r="D33" s="189" t="s">
        <v>24</v>
      </c>
      <c r="E33" s="208"/>
      <c r="F33" s="189" t="s">
        <v>33</v>
      </c>
      <c r="G33" s="209"/>
      <c r="H33" s="210" t="s">
        <v>27</v>
      </c>
      <c r="I33" s="211"/>
      <c r="J33" s="190"/>
      <c r="K33" s="212"/>
      <c r="L33" s="291"/>
      <c r="M33" s="167"/>
      <c r="N33" s="291"/>
      <c r="O33" s="85"/>
      <c r="P33" s="289"/>
      <c r="Q33" s="85"/>
      <c r="R33" s="281"/>
      <c r="S33" s="89"/>
      <c r="T33" s="281"/>
      <c r="U33" s="69"/>
      <c r="V33" s="206"/>
      <c r="W33" s="202"/>
      <c r="X33" s="207"/>
      <c r="Y33" s="69"/>
      <c r="Z33" s="69"/>
    </row>
    <row r="34" spans="6:25" ht="12.75">
      <c r="F34" s="69"/>
      <c r="G34" s="69"/>
      <c r="H34" s="85"/>
      <c r="I34" s="85"/>
      <c r="J34" s="164"/>
      <c r="K34" s="89"/>
      <c r="L34" s="213"/>
      <c r="M34" s="105"/>
      <c r="N34" s="105"/>
      <c r="O34" s="85"/>
      <c r="P34" s="85"/>
      <c r="Q34" s="85"/>
      <c r="R34" s="85"/>
      <c r="S34" s="89"/>
      <c r="T34" s="69"/>
      <c r="V34" s="206"/>
      <c r="W34" s="202"/>
      <c r="X34" s="207"/>
      <c r="Y34" s="69"/>
    </row>
    <row r="35" spans="6:25" ht="13.5">
      <c r="F35" s="106"/>
      <c r="G35" s="106"/>
      <c r="H35" s="105"/>
      <c r="I35" s="106"/>
      <c r="J35" s="214"/>
      <c r="K35" s="106"/>
      <c r="L35" s="215"/>
      <c r="M35" s="164"/>
      <c r="N35" s="164"/>
      <c r="O35" s="85"/>
      <c r="P35" s="85"/>
      <c r="Q35" s="85"/>
      <c r="R35" s="85"/>
      <c r="S35" s="89"/>
      <c r="V35" s="206"/>
      <c r="W35" s="202"/>
      <c r="X35" s="216"/>
      <c r="Y35" s="217"/>
    </row>
    <row r="36" spans="6:25" ht="15.75">
      <c r="F36" s="218"/>
      <c r="G36" s="106"/>
      <c r="H36" s="219"/>
      <c r="I36" s="220"/>
      <c r="J36" s="106"/>
      <c r="K36" s="221"/>
      <c r="L36" s="222"/>
      <c r="M36" s="89"/>
      <c r="N36" s="90"/>
      <c r="O36" s="89"/>
      <c r="P36" s="89"/>
      <c r="Q36" s="89"/>
      <c r="R36" s="89"/>
      <c r="S36" s="89"/>
      <c r="V36" s="223"/>
      <c r="W36" s="69"/>
      <c r="X36" s="224"/>
      <c r="Y36" s="69"/>
    </row>
    <row r="37" spans="6:22" ht="9.75" customHeight="1">
      <c r="F37" s="225"/>
      <c r="G37" s="106"/>
      <c r="H37" s="226"/>
      <c r="I37" s="220"/>
      <c r="J37" s="106"/>
      <c r="K37" s="106"/>
      <c r="L37" s="106"/>
      <c r="M37" s="89"/>
      <c r="N37" s="90"/>
      <c r="O37" s="89"/>
      <c r="P37" s="89"/>
      <c r="Q37" s="89"/>
      <c r="R37" s="89"/>
      <c r="S37" s="89"/>
      <c r="V37" s="227"/>
    </row>
    <row r="38" spans="4:19" ht="15">
      <c r="D38" s="228"/>
      <c r="E38" s="229"/>
      <c r="F38" s="106"/>
      <c r="G38" s="106"/>
      <c r="H38" s="157"/>
      <c r="I38" s="157"/>
      <c r="J38" s="105"/>
      <c r="K38" s="105"/>
      <c r="L38" s="105"/>
      <c r="M38" s="89"/>
      <c r="N38" s="89"/>
      <c r="O38" s="89"/>
      <c r="P38" s="89"/>
      <c r="Q38" s="89"/>
      <c r="R38" s="89"/>
      <c r="S38" s="89"/>
    </row>
    <row r="39" spans="4:19" ht="15">
      <c r="D39" s="230"/>
      <c r="E39" s="229"/>
      <c r="F39" s="106"/>
      <c r="G39" s="106"/>
      <c r="H39" s="157"/>
      <c r="I39" s="157"/>
      <c r="J39" s="157"/>
      <c r="K39" s="157"/>
      <c r="L39" s="157"/>
      <c r="M39" s="89"/>
      <c r="N39" s="89"/>
      <c r="O39" s="89"/>
      <c r="P39" s="89"/>
      <c r="Q39" s="89"/>
      <c r="R39" s="89"/>
      <c r="S39" s="89"/>
    </row>
    <row r="40" spans="6:19" ht="12.75">
      <c r="F40" s="106"/>
      <c r="G40" s="106"/>
      <c r="H40" s="105"/>
      <c r="I40" s="105"/>
      <c r="J40" s="105"/>
      <c r="K40" s="105"/>
      <c r="L40" s="105"/>
      <c r="M40" s="89"/>
      <c r="N40" s="89"/>
      <c r="O40" s="89"/>
      <c r="P40" s="89"/>
      <c r="Q40" s="89"/>
      <c r="R40" s="89"/>
      <c r="S40" s="89"/>
    </row>
    <row r="41" spans="4:19" ht="15">
      <c r="D41" s="228"/>
      <c r="E41" s="22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</row>
    <row r="42" spans="4:19" ht="15.75">
      <c r="D42" s="231"/>
      <c r="E42" s="232"/>
      <c r="F42" s="233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</row>
    <row r="43" spans="4:19" ht="15.75">
      <c r="D43" s="233"/>
      <c r="E43" s="233"/>
      <c r="F43" s="233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</row>
    <row r="44" spans="4:19" ht="15.75">
      <c r="D44" s="233"/>
      <c r="E44" s="233"/>
      <c r="F44" s="233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</row>
    <row r="45" spans="8:19" ht="12.75"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</row>
    <row r="46" spans="8:19" ht="12.75"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</row>
    <row r="47" spans="8:19" ht="12.75"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</row>
    <row r="48" spans="8:19" ht="12.75"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</row>
    <row r="49" spans="8:19" ht="12.75"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</row>
    <row r="50" spans="8:19" ht="12.75"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</row>
    <row r="51" spans="8:19" ht="12.75"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</row>
    <row r="52" spans="8:19" ht="12.75"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</row>
    <row r="53" spans="8:19" ht="12.75"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</row>
    <row r="54" spans="8:19" ht="12.75"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</row>
    <row r="55" spans="8:19" ht="12.75"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</row>
    <row r="56" spans="8:19" ht="12.75"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</row>
    <row r="57" spans="8:19" ht="12.75"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</row>
    <row r="58" spans="8:19" ht="12.75"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</row>
    <row r="59" spans="8:19" ht="12.75"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</row>
    <row r="60" spans="8:19" ht="12.75"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</row>
    <row r="61" spans="8:19" ht="12.75"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</row>
    <row r="62" spans="8:19" ht="12.75"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</row>
    <row r="63" spans="8:19" ht="12.75"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</row>
    <row r="64" spans="8:19" ht="12.75"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</row>
    <row r="65" spans="8:19" ht="12.75"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</row>
    <row r="66" spans="8:19" ht="12.75"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</row>
    <row r="67" spans="8:19" ht="12.75"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</row>
    <row r="68" spans="8:19" ht="12.75"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</row>
    <row r="69" spans="8:19" ht="12.75"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</row>
    <row r="70" spans="8:19" ht="12.75"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</row>
    <row r="71" spans="8:19" ht="12.75"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</row>
    <row r="72" spans="8:19" ht="12.75"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</row>
    <row r="73" spans="8:19" ht="12.75"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</row>
    <row r="74" spans="8:19" ht="12.75"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</row>
    <row r="75" spans="8:19" ht="12.75"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</row>
    <row r="76" spans="8:19" ht="12.75"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</row>
    <row r="77" spans="8:19" ht="12.75"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</row>
    <row r="78" spans="8:19" ht="12.75"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</row>
    <row r="79" spans="8:19" ht="12.75"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</row>
    <row r="80" spans="8:19" ht="12.75"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</row>
    <row r="81" spans="8:19" ht="12.75"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</row>
    <row r="82" spans="8:19" ht="12.75"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</row>
    <row r="83" spans="8:19" ht="12.75"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</row>
    <row r="84" spans="8:19" ht="12.75"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</row>
    <row r="85" spans="8:19" ht="12.75"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</row>
    <row r="86" spans="8:19" ht="12.75"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</row>
    <row r="87" spans="8:19" ht="12.75"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</row>
    <row r="88" spans="8:19" ht="12.75"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</row>
    <row r="89" spans="8:19" ht="12.75"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</row>
    <row r="90" spans="8:19" ht="12.75"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</row>
    <row r="91" spans="8:19" ht="12.75"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</row>
    <row r="92" spans="8:19" ht="12.75"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</row>
    <row r="93" spans="8:19" ht="12.75"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</row>
    <row r="94" spans="8:19" ht="12.75"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</row>
    <row r="95" spans="8:19" ht="12.75"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</row>
    <row r="96" spans="8:19" ht="12.75"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</row>
    <row r="97" spans="8:19" ht="12.75"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</row>
    <row r="98" spans="8:19" ht="12.75"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</row>
    <row r="99" spans="8:19" ht="12.75"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</row>
    <row r="100" spans="8:19" ht="12.75"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</row>
    <row r="101" spans="8:19" ht="12.75"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</row>
    <row r="102" spans="8:19" ht="12.75"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</row>
    <row r="103" spans="8:19" ht="12.75"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</row>
    <row r="104" spans="8:19" ht="12.75"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</row>
    <row r="105" spans="11:19" ht="12.75">
      <c r="K105" s="89"/>
      <c r="L105" s="89"/>
      <c r="M105" s="89"/>
      <c r="N105" s="89"/>
      <c r="O105" s="89"/>
      <c r="P105" s="89"/>
      <c r="Q105" s="89"/>
      <c r="R105" s="89"/>
      <c r="S105" s="89"/>
    </row>
  </sheetData>
  <sheetProtection/>
  <mergeCells count="47">
    <mergeCell ref="H27:H28"/>
    <mergeCell ref="L27:L28"/>
    <mergeCell ref="AA17:AA18"/>
    <mergeCell ref="X17:X18"/>
    <mergeCell ref="H17:H18"/>
    <mergeCell ref="R17:R18"/>
    <mergeCell ref="V17:V18"/>
    <mergeCell ref="L32:L33"/>
    <mergeCell ref="R27:R28"/>
    <mergeCell ref="J27:J28"/>
    <mergeCell ref="H12:L12"/>
    <mergeCell ref="P12:Q12"/>
    <mergeCell ref="P27:P28"/>
    <mergeCell ref="N27:N28"/>
    <mergeCell ref="L22:L23"/>
    <mergeCell ref="J22:J23"/>
    <mergeCell ref="H22:H23"/>
    <mergeCell ref="D22:D23"/>
    <mergeCell ref="D17:D18"/>
    <mergeCell ref="F22:F23"/>
    <mergeCell ref="N22:N23"/>
    <mergeCell ref="F27:F28"/>
    <mergeCell ref="H9:I9"/>
    <mergeCell ref="H10:J10"/>
    <mergeCell ref="H11:L11"/>
    <mergeCell ref="J17:J18"/>
    <mergeCell ref="F17:F18"/>
    <mergeCell ref="T32:T33"/>
    <mergeCell ref="M3:S3"/>
    <mergeCell ref="T11:X11"/>
    <mergeCell ref="R32:R33"/>
    <mergeCell ref="P32:P33"/>
    <mergeCell ref="N32:N33"/>
    <mergeCell ref="T12:X12"/>
    <mergeCell ref="P11:Q11"/>
    <mergeCell ref="X21:X22"/>
    <mergeCell ref="AA21:AA22"/>
    <mergeCell ref="V21:V22"/>
    <mergeCell ref="T27:T28"/>
    <mergeCell ref="V27:V28"/>
    <mergeCell ref="X27:X28"/>
    <mergeCell ref="L17:L18"/>
    <mergeCell ref="P17:P18"/>
    <mergeCell ref="R21:R22"/>
    <mergeCell ref="P21:P22"/>
    <mergeCell ref="N17:N18"/>
    <mergeCell ref="T21:T2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Svobodová Grossová Lenka (MHMP, KUC)</cp:lastModifiedBy>
  <cp:lastPrinted>2024-01-11T13:19:11Z</cp:lastPrinted>
  <dcterms:created xsi:type="dcterms:W3CDTF">2014-01-06T10:39:34Z</dcterms:created>
  <dcterms:modified xsi:type="dcterms:W3CDTF">2024-04-29T07:07:15Z</dcterms:modified>
  <cp:category/>
  <cp:version/>
  <cp:contentType/>
  <cp:contentStatus/>
</cp:coreProperties>
</file>